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13_ncr:1_{88F5F08D-F0F6-4B20-8912-54C7B100BD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5" i="1" l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5" i="1"/>
  <c r="K64" i="1"/>
  <c r="K62" i="1"/>
  <c r="K61" i="1"/>
  <c r="K60" i="1"/>
  <c r="K59" i="1"/>
  <c r="K55" i="1"/>
  <c r="K54" i="1"/>
  <c r="K53" i="1"/>
  <c r="K45" i="1"/>
  <c r="K44" i="1"/>
  <c r="K43" i="1"/>
  <c r="K42" i="1"/>
  <c r="K41" i="1"/>
  <c r="K38" i="1"/>
  <c r="K37" i="1"/>
  <c r="K36" i="1"/>
  <c r="K35" i="1"/>
  <c r="K34" i="1"/>
  <c r="K33" i="1"/>
  <c r="K32" i="1"/>
  <c r="K31" i="1"/>
  <c r="K30" i="1"/>
  <c r="K29" i="1"/>
  <c r="L24" i="1"/>
  <c r="K23" i="1"/>
  <c r="K22" i="1"/>
  <c r="K21" i="1"/>
  <c r="K20" i="1"/>
  <c r="K19" i="1"/>
  <c r="K18" i="1"/>
  <c r="K17" i="1"/>
  <c r="K16" i="1"/>
  <c r="K15" i="1"/>
  <c r="L11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<sst xmlns="http://schemas.openxmlformats.org/spreadsheetml/2006/main" count="573" uniqueCount="196">
  <si>
    <t>ITEM</t>
  </si>
  <si>
    <t>TAG NUMBER</t>
  </si>
  <si>
    <t>QTY</t>
  </si>
  <si>
    <t>SIZE</t>
  </si>
  <si>
    <t>LOCATION</t>
  </si>
  <si>
    <t>DESCRIPTION</t>
  </si>
  <si>
    <t>VENDOR</t>
  </si>
  <si>
    <t>Current Location</t>
  </si>
  <si>
    <t>TOTAL PRICE</t>
  </si>
  <si>
    <t>UNIT Price</t>
  </si>
  <si>
    <t>MAIN ITEMS</t>
  </si>
  <si>
    <t xml:space="preserve">Compressor Skid </t>
  </si>
  <si>
    <t>RU0001A-C-01, RU0001B-C-01</t>
  </si>
  <si>
    <t>-</t>
  </si>
  <si>
    <t>160 V-S, Oil Pump, coupling, Thermosiphon oil Cooler, Oil separator, Oil Filter</t>
  </si>
  <si>
    <t>MYCOM</t>
  </si>
  <si>
    <t>YES</t>
  </si>
  <si>
    <t>NASH</t>
  </si>
  <si>
    <t xml:space="preserve">Main Motor </t>
  </si>
  <si>
    <t>RU0001A-M-01, RU0001B-M-01</t>
  </si>
  <si>
    <t>COMPRESSOR</t>
  </si>
  <si>
    <t xml:space="preserve">120 KW </t>
  </si>
  <si>
    <t>HELMKE</t>
  </si>
  <si>
    <t xml:space="preserve">Oil pump Motor </t>
  </si>
  <si>
    <t>RU0001A-M-04, RU0001B-M-04</t>
  </si>
  <si>
    <t>OIL PUMP</t>
  </si>
  <si>
    <t>2.5 KW</t>
  </si>
  <si>
    <t xml:space="preserve">Oil Heater </t>
  </si>
  <si>
    <t>RU0001A-H-01, RU0001B-H-01</t>
  </si>
  <si>
    <t>OIL SEPARATOR</t>
  </si>
  <si>
    <t>2 KW</t>
  </si>
  <si>
    <t>FATI</t>
  </si>
  <si>
    <t>NO</t>
  </si>
  <si>
    <t>Filter Dryer</t>
  </si>
  <si>
    <t>RU0001A-FT-01</t>
  </si>
  <si>
    <t>RECEIVER HEADER</t>
  </si>
  <si>
    <t>LIQUID LINE FILTER DRYER</t>
  </si>
  <si>
    <t>Ejector</t>
  </si>
  <si>
    <t>CHILLER</t>
  </si>
  <si>
    <t>Oil return ventury ORVW, material stainless steel</t>
  </si>
  <si>
    <t>Wijbenga</t>
  </si>
  <si>
    <t>Chiller Skid</t>
  </si>
  <si>
    <t>VALVES and STRAINER</t>
  </si>
  <si>
    <t>FCV</t>
  </si>
  <si>
    <t>FCV-RU0001A-1, FCV-RU0001B-1
FCV-RU0001A-2, FCV-RU0001B-2</t>
  </si>
  <si>
    <t>½"</t>
  </si>
  <si>
    <t>Parker throttle check valve, BSPP, SS</t>
  </si>
  <si>
    <t>BARTHEL</t>
  </si>
  <si>
    <t>Solenoid Valve</t>
  </si>
  <si>
    <t>SOV-RU0001A-01A-, SOV-RU0001B-01A-
SOV-RU0001A-01B-, SOV-RU0001B-01B-
SOV-RU0001A-01C-, SOV-RU0001B-01C-
SOV-RU0001A-01D-, SOV-RU0001B-01D-</t>
  </si>
  <si>
    <t>SOV-RU0001A-03, SOV-RU0001B-03
SOV-RU0001A-02, SOV-RU0001B-02</t>
  </si>
  <si>
    <t>50mm</t>
  </si>
  <si>
    <t>Oil Separator</t>
  </si>
  <si>
    <t>Condenser</t>
  </si>
  <si>
    <t>GLOBE VALVE</t>
  </si>
  <si>
    <t>GLO-RU0001A02, GLO-RU0001B02</t>
  </si>
  <si>
    <t>25mm</t>
  </si>
  <si>
    <t>METALLUM</t>
  </si>
  <si>
    <t>CHECK VALVE</t>
  </si>
  <si>
    <t>CHV-RU0001A04, CHV-RU0001B04</t>
  </si>
  <si>
    <t>Chiller</t>
  </si>
  <si>
    <t>GLO-RU0001A03, GLO-RU0001B03</t>
  </si>
  <si>
    <t>Globe VALVE</t>
  </si>
  <si>
    <t>GLO-RU0001A04, GLO-RU0001B04</t>
  </si>
  <si>
    <t>150mm</t>
  </si>
  <si>
    <t>CHV-RU0001A03, CHV-RU0001B03</t>
  </si>
  <si>
    <t>Sight Glass</t>
  </si>
  <si>
    <t>SG-RU0001A01, SG-RU0001B01</t>
  </si>
  <si>
    <t>3/8"</t>
  </si>
  <si>
    <t>SG-RU0001A02, SG-RU0001B02</t>
  </si>
  <si>
    <t>Strainer</t>
  </si>
  <si>
    <t>YST-RU0001A01, YST-RU0001B01</t>
  </si>
  <si>
    <t>YST-RU0001A02, YST-RU0001B02</t>
  </si>
  <si>
    <t>1/2"</t>
  </si>
  <si>
    <t>Manifold Valve</t>
  </si>
  <si>
    <t xml:space="preserve">2 valve manifold , 1/2" - NPT, 316 SS, </t>
  </si>
  <si>
    <t>OLIVER/ALZERWA</t>
  </si>
  <si>
    <t>Needle valve</t>
  </si>
  <si>
    <t>NV-RU0001A02, NV-RU0001B02</t>
  </si>
  <si>
    <t>Thraded 3000#, Lube Oil</t>
  </si>
  <si>
    <t>INSTRUMENTS</t>
  </si>
  <si>
    <t>PG</t>
  </si>
  <si>
    <t>PG-RU0001A-01, PG-RU0001B-01</t>
  </si>
  <si>
    <t>Compressor</t>
  </si>
  <si>
    <t>Model: 233.30 pressure -1...+24 barg, 1/2 NPT</t>
  </si>
  <si>
    <t>WIKA</t>
  </si>
  <si>
    <t>PIT</t>
  </si>
  <si>
    <t>PIT-RU0001A-01; PIT-RU0001B-01</t>
  </si>
  <si>
    <t>Model: IPT-20 - Pressure -1...+40 bar gauge/ 1/2 NPT</t>
  </si>
  <si>
    <t>PIT-RU0001A-02; PIT-RU0001B-02
PIT-RU0001A-03; PIT-RU0001B-03
PIT-RU0001A-05; PITRU0001B-05
PIT-RU0001A-06; PIT-RU0001B-06</t>
  </si>
  <si>
    <t>Compressor
Oil separator
Oil Cooler
Oil Pump</t>
  </si>
  <si>
    <t>Model: IPT-20 pressure -1...+40 bar gauge Thread ½NPT</t>
  </si>
  <si>
    <t>PIT-RU0001A-04, PIT-RU0001B-04</t>
  </si>
  <si>
    <t>TIT</t>
  </si>
  <si>
    <t>TIT-RU0001A-01 TIT-RU0001B-01</t>
  </si>
  <si>
    <t>Model: T32.1S, head mounting, Insertion length: 120 mm</t>
  </si>
  <si>
    <t>TIT-RU0001A-02; TIT-RU0001B-02</t>
  </si>
  <si>
    <t>Model: T32.1S, head mounting, Insertion length: 90 mm</t>
  </si>
  <si>
    <t>TIT-RU0001A-03; TIT-RU0001B-03</t>
  </si>
  <si>
    <t>Model: T32.1S, head mounting, Insertion length: 250 mm</t>
  </si>
  <si>
    <t>Potentiometer</t>
  </si>
  <si>
    <t>ZT-RU0001A-01; ZT-RU0001B-01</t>
  </si>
  <si>
    <t>Model: T32.3S, rail mounting</t>
  </si>
  <si>
    <t>2"</t>
  </si>
  <si>
    <t>LIT</t>
  </si>
  <si>
    <t>LG-RU0001A-03; LG-RU0001B-03</t>
  </si>
  <si>
    <t>Magnetic Level Gauge Type BNA-S00C, C-to-C: 1220 mm, Measuring range: 925 mm</t>
  </si>
  <si>
    <t>LS</t>
  </si>
  <si>
    <t>LS-RU0001A-01; LS-RU0001B-01</t>
  </si>
  <si>
    <t>3/4"</t>
  </si>
  <si>
    <t>Tuning Fork Level Switch TLS-SAD, 3/4" NPT, Insertion length (L): 150 mm</t>
  </si>
  <si>
    <t>ELECTRICAL</t>
  </si>
  <si>
    <t>CABLE</t>
  </si>
  <si>
    <t>Cu/MICA+XLPE/OS/LSZH/SWA/LSZH
(RTE4XOHM1FM1) - 500 V - 1X3X1,5 mm2</t>
  </si>
  <si>
    <t>Forelind</t>
  </si>
  <si>
    <t>Cu/XLPE/OS/PVC/SWA/PVC (RE4XOHRFR) -
300/500 V - 1X2X1,5 mm2</t>
  </si>
  <si>
    <t>Cu/XLPE/OS/PVC/SWA/PVC (RE4XOHRFR) -
300/500 V - 1X2X2,5 mm2</t>
  </si>
  <si>
    <t>UX P15/P108 1X6 NEK 606 0,6-1KV ZHAL
GREEN/JELLOW CLASS 2 TINNED COPPER</t>
  </si>
  <si>
    <t>UX P15/P108 1X35 NEK 606 0,6-1KV ZHAL
GREEN/JELLOW CLASS 2 TINNED COPPER TOLLERANZA SULLA LUNGHEZZA: +/- 5%</t>
  </si>
  <si>
    <t>Cu/XLPE/OS/PVC/SWA/PVC (RE4XOHRFR) -300/500 V - 1X2X1,5 mm2 /NIS GRAY</t>
  </si>
  <si>
    <t>LCP</t>
  </si>
  <si>
    <t>RU001A-LCP-01 &amp; RU001B-LCP-01</t>
  </si>
  <si>
    <t>480x480x205mm</t>
  </si>
  <si>
    <t>CORTEM</t>
  </si>
  <si>
    <t>JB</t>
  </si>
  <si>
    <t>JBD-A-RU0001A-01 &amp; JBD-A-RU0001B-01</t>
  </si>
  <si>
    <t>450x380x205mm.</t>
  </si>
  <si>
    <t>JBD-A-RU0001A-03 &amp; JBD-A-RU0001B-03</t>
  </si>
  <si>
    <t>306x306x205mm.</t>
  </si>
  <si>
    <t>JBD-A-RU0001A-02 &amp; D-A-RU0001B-02</t>
  </si>
  <si>
    <t>260x260x205mm</t>
  </si>
  <si>
    <t>JBD-A-RU0001A-04 &amp; JBD-A-RU0001B-04</t>
  </si>
  <si>
    <t>260x260x205mm.</t>
  </si>
  <si>
    <t>Gland</t>
  </si>
  <si>
    <t>20SMM HAZ AREA GLND-BNP 20SE1FW1RA5</t>
  </si>
  <si>
    <t>Electromec- CMP</t>
  </si>
  <si>
    <t>20MM HAZ AREA GLND-BNP 20E1FW1RA5</t>
  </si>
  <si>
    <t>M20 HH Exd STP PLUG-BNP 757DM25</t>
  </si>
  <si>
    <t>Elbow</t>
  </si>
  <si>
    <t>Tubing</t>
  </si>
  <si>
    <t>Tube</t>
  </si>
  <si>
    <t>Male Stub</t>
  </si>
  <si>
    <t>MaleStub 3/8" NPT(M) * 1/2" Tube</t>
  </si>
  <si>
    <t>Valve Technical</t>
  </si>
  <si>
    <t>MaleStub 1/2" NPT(M) * 1/2" Tube</t>
  </si>
  <si>
    <t>MaleStub 1/2" NPT(M) * 3/8" Tube</t>
  </si>
  <si>
    <t>MaleStub 3/8" NPT(M) * 3/8" Tube</t>
  </si>
  <si>
    <t>Male Connector</t>
  </si>
  <si>
    <t>Nipple</t>
  </si>
  <si>
    <t>Tube Clamp</t>
  </si>
  <si>
    <t>Compressor Skid</t>
  </si>
  <si>
    <t>1/2" OD Tube Clamp, Single,Standard, SS316, MAKE: DK-LOK</t>
  </si>
  <si>
    <t>3/8" OD Tube Clamp, Single,Standard, SS316, MAKE: DK-LOK</t>
  </si>
  <si>
    <t>CENTRAVIS</t>
  </si>
  <si>
    <t>Male Stub 1/2" NPT(M) * 1/2" Tube</t>
  </si>
  <si>
    <t>Hy-Lok</t>
  </si>
  <si>
    <t>Male Stub 3/8" NPT(M) * 1/2" Tube</t>
  </si>
  <si>
    <t>Femal Stub</t>
  </si>
  <si>
    <t>Femalale Stub 3/8" NPT(M) * 1/2" Tube</t>
  </si>
  <si>
    <t>Female Stub</t>
  </si>
  <si>
    <t>Female Stub 1/2" NPT(F) * 1/2" Tube</t>
  </si>
  <si>
    <t>Femal Union Elbow</t>
  </si>
  <si>
    <t>Femal Union Elbow 1/2"Tube * 1/2"Tube</t>
  </si>
  <si>
    <t>Male Connector 3/8" NPT(M) * 1/2" Tube</t>
  </si>
  <si>
    <t>Male Connector 3/8" NPT(M) * 3/8" Tube</t>
  </si>
  <si>
    <t>Male Connector 1/2" NPT(M) * 1/2" Tube</t>
  </si>
  <si>
    <t>Male union elbow</t>
  </si>
  <si>
    <t xml:space="preserve">Male union elbow 3/8" BSPT x 1/2"T </t>
  </si>
  <si>
    <t>Male connector</t>
  </si>
  <si>
    <t>Male connector 3/8" BSPT x 1/2"T</t>
  </si>
  <si>
    <t>Female connector</t>
  </si>
  <si>
    <t>Female connector 3/8" BSPT x 1/2"T</t>
  </si>
  <si>
    <t>Male connector 3/8" BSPT x 3/8"T</t>
  </si>
  <si>
    <t>Male connector 1/2" BSPT x 3/8"T</t>
  </si>
  <si>
    <t>Male connector 1/2" BSPT x 1/2"T</t>
  </si>
  <si>
    <t>Half union elbow</t>
  </si>
  <si>
    <t>Half union elbow 1/2" NPT(F) x 1/2"T</t>
  </si>
  <si>
    <t>Elbow 1/2" NPTF x 1/2" NPTF</t>
  </si>
  <si>
    <t>Adaptor</t>
  </si>
  <si>
    <t>Adaptor Carbon steel 3/8" BSPTM to 3/8"NPTM</t>
  </si>
  <si>
    <t>Nipple Carbon steel 3/8" NPTM, 50 mm</t>
  </si>
  <si>
    <t>Male Stub 3/8" BSPT(M) * 1/2" Tube</t>
  </si>
  <si>
    <t>Male Stub 1/2" BSPT(M) * 1/2" Tube</t>
  </si>
  <si>
    <t>Male Stub 3/8" RC * 1/2" Tube</t>
  </si>
  <si>
    <t>Union TEE</t>
  </si>
  <si>
    <t xml:space="preserve">Union TEE 1/2" Tube * 1/2" Tube * 1/2" Tube </t>
  </si>
  <si>
    <t>Male Connector 3/8" RC * 1/2" Tube</t>
  </si>
  <si>
    <t>Male Stub 1/4" RC * 1/2" Tube</t>
  </si>
  <si>
    <t>Male Nipple 1/2" NPT-50mm</t>
  </si>
  <si>
    <t>Adapter</t>
  </si>
  <si>
    <t xml:space="preserve">Adapter 1-1/2" BSPT (Male) to 1-1/2" NPT (Female) </t>
  </si>
  <si>
    <t>Plug</t>
  </si>
  <si>
    <t>1/4" NPT</t>
  </si>
  <si>
    <t>Haji naghi warehouse</t>
  </si>
  <si>
    <t>Assembled</t>
  </si>
  <si>
    <t>Loose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</si>
</sst>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theme="7" tint="0.79998168889431442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9" tint="0.39997558519241921"/>
        <bgColor theme="5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164" fontId="0" fillId="4" borderId="7" xfId="0" applyNumberFormat="1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0" fillId="5" borderId="6" xfId="0" applyFill="1" applyBorder="1" applyProtection="1"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164" fontId="0" fillId="5" borderId="6" xfId="0" applyNumberFormat="1" applyFill="1" applyBorder="1" applyAlignment="1" applyProtection="1">
      <alignment horizontal="center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vertical="center"/>
      <protection locked="0"/>
    </xf>
    <xf numFmtId="0" fontId="0" fillId="6" borderId="6" xfId="0" applyFill="1" applyBorder="1" applyProtection="1"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164" fontId="0" fillId="6" borderId="6" xfId="0" applyNumberFormat="1" applyFill="1" applyBorder="1" applyAlignment="1" applyProtection="1">
      <alignment horizontal="center"/>
      <protection locked="0"/>
    </xf>
    <xf numFmtId="164" fontId="0" fillId="6" borderId="7" xfId="0" applyNumberFormat="1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0" fillId="7" borderId="6" xfId="0" applyFill="1" applyBorder="1" applyProtection="1"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 vertical="center"/>
      <protection locked="0"/>
    </xf>
    <xf numFmtId="164" fontId="0" fillId="7" borderId="6" xfId="0" applyNumberFormat="1" applyFill="1" applyBorder="1" applyAlignment="1" applyProtection="1">
      <alignment horizontal="center"/>
      <protection locked="0"/>
    </xf>
    <xf numFmtId="164" fontId="0" fillId="7" borderId="6" xfId="0" applyNumberFormat="1" applyFill="1" applyBorder="1" applyAlignment="1" applyProtection="1">
      <alignment horizontal="center" vertic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0" fontId="0" fillId="9" borderId="6" xfId="0" applyFill="1" applyBorder="1" applyProtection="1"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164" fontId="0" fillId="9" borderId="6" xfId="0" applyNumberFormat="1" applyFill="1" applyBorder="1" applyAlignment="1" applyProtection="1">
      <alignment horizontal="center"/>
      <protection locked="0"/>
    </xf>
    <xf numFmtId="164" fontId="0" fillId="9" borderId="7" xfId="0" applyNumberFormat="1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vertical="center"/>
      <protection locked="0"/>
    </xf>
    <xf numFmtId="0" fontId="0" fillId="8" borderId="6" xfId="0" applyFill="1" applyBorder="1" applyProtection="1">
      <protection locked="0"/>
    </xf>
    <xf numFmtId="0" fontId="0" fillId="8" borderId="6" xfId="0" applyFill="1" applyBorder="1" applyAlignment="1" applyProtection="1">
      <alignment horizontal="center"/>
      <protection locked="0"/>
    </xf>
    <xf numFmtId="164" fontId="0" fillId="8" borderId="7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64" fontId="0" fillId="5" borderId="6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wrapText="1"/>
      <protection locked="0"/>
    </xf>
    <xf numFmtId="0" fontId="0" fillId="6" borderId="7" xfId="0" applyFill="1" applyBorder="1" applyProtection="1">
      <protection locked="0"/>
    </xf>
    <xf numFmtId="0" fontId="0" fillId="8" borderId="7" xfId="0" applyFill="1" applyBorder="1" applyProtection="1">
      <protection locked="0"/>
    </xf>
    <xf numFmtId="49" fontId="3" fillId="7" borderId="6" xfId="0" applyNumberFormat="1" applyFont="1" applyFill="1" applyBorder="1" applyAlignment="1" applyProtection="1">
      <alignment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3" fillId="9" borderId="6" xfId="0" applyFont="1" applyFill="1" applyBorder="1" applyAlignment="1" applyProtection="1">
      <alignment vertical="center" wrapText="1"/>
      <protection locked="0"/>
    </xf>
    <xf numFmtId="49" fontId="3" fillId="9" borderId="6" xfId="0" applyNumberFormat="1" applyFont="1" applyFill="1" applyBorder="1" applyAlignment="1" applyProtection="1">
      <alignment vertical="center"/>
      <protection locked="0"/>
    </xf>
    <xf numFmtId="0" fontId="3" fillId="7" borderId="6" xfId="0" applyFont="1" applyFill="1" applyBorder="1" applyAlignment="1" applyProtection="1">
      <alignment vertical="center" wrapText="1"/>
      <protection locked="0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3" fillId="10" borderId="6" xfId="0" applyFont="1" applyFill="1" applyBorder="1" applyAlignment="1" applyProtection="1">
      <alignment vertical="center" wrapText="1"/>
      <protection locked="0"/>
    </xf>
    <xf numFmtId="49" fontId="3" fillId="10" borderId="6" xfId="0" applyNumberFormat="1" applyFont="1" applyFill="1" applyBorder="1" applyAlignment="1" applyProtection="1">
      <alignment vertical="center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6" xfId="0" applyFill="1" applyBorder="1" applyProtection="1">
      <protection locked="0"/>
    </xf>
    <xf numFmtId="164" fontId="0" fillId="10" borderId="6" xfId="0" applyNumberFormat="1" applyFill="1" applyBorder="1" applyAlignment="1" applyProtection="1">
      <alignment horizontal="center"/>
      <protection locked="0"/>
    </xf>
    <xf numFmtId="0" fontId="3" fillId="11" borderId="6" xfId="0" applyFont="1" applyFill="1" applyBorder="1" applyAlignment="1" applyProtection="1">
      <alignment vertical="center" wrapText="1"/>
      <protection locked="0"/>
    </xf>
    <xf numFmtId="49" fontId="3" fillId="11" borderId="6" xfId="0" applyNumberFormat="1" applyFont="1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horizontal="center"/>
      <protection locked="0"/>
    </xf>
    <xf numFmtId="0" fontId="0" fillId="11" borderId="6" xfId="0" applyFill="1" applyBorder="1" applyProtection="1">
      <protection locked="0"/>
    </xf>
    <xf numFmtId="164" fontId="0" fillId="11" borderId="6" xfId="0" applyNumberFormat="1" applyFill="1" applyBorder="1" applyAlignment="1" applyProtection="1">
      <alignment horizontal="center"/>
      <protection locked="0"/>
    </xf>
    <xf numFmtId="0" fontId="0" fillId="12" borderId="6" xfId="0" applyFill="1" applyBorder="1" applyProtection="1">
      <protection locked="0"/>
    </xf>
    <xf numFmtId="0" fontId="0" fillId="12" borderId="6" xfId="0" applyFill="1" applyBorder="1" applyAlignment="1" applyProtection="1">
      <alignment horizontal="center" vertical="center"/>
      <protection locked="0"/>
    </xf>
    <xf numFmtId="49" fontId="3" fillId="12" borderId="8" xfId="0" applyNumberFormat="1" applyFont="1" applyFill="1" applyBorder="1" applyAlignment="1" applyProtection="1">
      <alignment horizontal="center" vertical="center"/>
      <protection locked="0"/>
    </xf>
    <xf numFmtId="164" fontId="0" fillId="12" borderId="6" xfId="0" applyNumberFormat="1" applyFill="1" applyBorder="1" applyAlignment="1" applyProtection="1">
      <alignment horizontal="center"/>
      <protection locked="0"/>
    </xf>
    <xf numFmtId="164" fontId="0" fillId="8" borderId="6" xfId="0" applyNumberFormat="1" applyFill="1" applyBorder="1" applyAlignment="1" applyProtection="1">
      <alignment horizontal="center"/>
      <protection locked="0"/>
    </xf>
    <xf numFmtId="0" fontId="0" fillId="8" borderId="12" xfId="0" applyFill="1" applyBorder="1" applyProtection="1">
      <protection locked="0"/>
    </xf>
    <xf numFmtId="0" fontId="0" fillId="8" borderId="12" xfId="0" applyFill="1" applyBorder="1" applyAlignment="1" applyProtection="1">
      <alignment horizontal="center" vertical="center"/>
      <protection locked="0"/>
    </xf>
    <xf numFmtId="164" fontId="0" fillId="8" borderId="12" xfId="0" applyNumberFormat="1" applyFill="1" applyBorder="1" applyAlignment="1" applyProtection="1">
      <alignment horizontal="center"/>
      <protection locked="0"/>
    </xf>
    <xf numFmtId="0" fontId="0" fillId="8" borderId="13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left" vertical="center"/>
      <protection locked="0"/>
    </xf>
    <xf numFmtId="0" fontId="0" fillId="7" borderId="11" xfId="0" applyFill="1" applyBorder="1" applyProtection="1"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left" vertical="center" wrapText="1"/>
      <protection locked="0"/>
    </xf>
    <xf numFmtId="0" fontId="0" fillId="13" borderId="11" xfId="0" applyFill="1" applyBorder="1" applyProtection="1">
      <protection locked="0"/>
    </xf>
    <xf numFmtId="0" fontId="0" fillId="13" borderId="11" xfId="0" applyFill="1" applyBorder="1" applyAlignment="1" applyProtection="1">
      <alignment horizontal="center" vertical="center"/>
      <protection locked="0"/>
    </xf>
    <xf numFmtId="164" fontId="0" fillId="13" borderId="6" xfId="0" applyNumberFormat="1" applyFill="1" applyBorder="1" applyAlignment="1" applyProtection="1">
      <alignment horizontal="center"/>
      <protection locked="0"/>
    </xf>
    <xf numFmtId="0" fontId="0" fillId="11" borderId="11" xfId="0" applyFill="1" applyBorder="1" applyProtection="1">
      <protection locked="0"/>
    </xf>
    <xf numFmtId="0" fontId="0" fillId="11" borderId="11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164" fontId="0" fillId="4" borderId="14" xfId="0" applyNumberFormat="1" applyFill="1" applyBorder="1" applyAlignment="1" applyProtection="1">
      <alignment horizontal="center" vertical="center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8" xfId="0" applyFill="1" applyBorder="1" applyProtection="1">
      <protection locked="0"/>
    </xf>
    <xf numFmtId="0" fontId="0" fillId="7" borderId="15" xfId="0" applyFill="1" applyBorder="1" applyProtection="1">
      <protection locked="0"/>
    </xf>
    <xf numFmtId="164" fontId="0" fillId="7" borderId="14" xfId="0" applyNumberFormat="1" applyFill="1" applyBorder="1" applyAlignment="1" applyProtection="1">
      <alignment horizontal="center" vertical="center"/>
      <protection locked="0"/>
    </xf>
    <xf numFmtId="0" fontId="0" fillId="12" borderId="11" xfId="0" applyFill="1" applyBorder="1" applyProtection="1">
      <protection locked="0"/>
    </xf>
    <xf numFmtId="0" fontId="0" fillId="12" borderId="8" xfId="0" applyFill="1" applyBorder="1" applyAlignment="1" applyProtection="1">
      <alignment horizontal="center" vertical="center"/>
      <protection locked="0"/>
    </xf>
    <xf numFmtId="0" fontId="0" fillId="12" borderId="8" xfId="0" applyFill="1" applyBorder="1" applyProtection="1">
      <protection locked="0"/>
    </xf>
    <xf numFmtId="0" fontId="0" fillId="12" borderId="15" xfId="0" applyFill="1" applyBorder="1" applyProtection="1">
      <protection locked="0"/>
    </xf>
    <xf numFmtId="164" fontId="0" fillId="12" borderId="11" xfId="0" applyNumberFormat="1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/>
      <protection locked="0"/>
    </xf>
    <xf numFmtId="0" fontId="0" fillId="8" borderId="8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14" borderId="11" xfId="0" applyFill="1" applyBorder="1" applyProtection="1">
      <protection locked="0"/>
    </xf>
    <xf numFmtId="0" fontId="0" fillId="14" borderId="11" xfId="0" applyFill="1" applyBorder="1" applyAlignment="1" applyProtection="1">
      <alignment horizontal="center"/>
      <protection locked="0"/>
    </xf>
    <xf numFmtId="0" fontId="0" fillId="14" borderId="8" xfId="0" applyFill="1" applyBorder="1" applyAlignment="1" applyProtection="1">
      <alignment horizontal="center"/>
      <protection locked="0"/>
    </xf>
    <xf numFmtId="0" fontId="0" fillId="14" borderId="8" xfId="0" applyFill="1" applyBorder="1" applyProtection="1">
      <protection locked="0"/>
    </xf>
    <xf numFmtId="0" fontId="0" fillId="14" borderId="15" xfId="0" applyFill="1" applyBorder="1" applyProtection="1">
      <protection locked="0"/>
    </xf>
    <xf numFmtId="164" fontId="0" fillId="14" borderId="11" xfId="0" applyNumberFormat="1" applyFill="1" applyBorder="1" applyAlignment="1" applyProtection="1">
      <alignment horizontal="center" vertical="center"/>
      <protection locked="0"/>
    </xf>
    <xf numFmtId="0" fontId="0" fillId="6" borderId="8" xfId="0" applyFill="1" applyBorder="1" applyProtection="1">
      <protection locked="0"/>
    </xf>
    <xf numFmtId="0" fontId="0" fillId="8" borderId="16" xfId="0" applyFill="1" applyBorder="1" applyProtection="1">
      <protection locked="0"/>
    </xf>
    <xf numFmtId="0" fontId="0" fillId="0" borderId="11" xfId="0" applyBorder="1" applyProtection="1">
      <protection locked="0"/>
    </xf>
    <xf numFmtId="164" fontId="0" fillId="8" borderId="11" xfId="0" applyNumberFormat="1" applyFill="1" applyBorder="1" applyAlignment="1" applyProtection="1">
      <alignment horizontal="center" vertical="center"/>
      <protection locked="0"/>
    </xf>
    <xf numFmtId="0" fontId="6" fillId="15" borderId="8" xfId="0" applyFont="1" applyFill="1" applyBorder="1" applyAlignment="1">
      <alignment horizontal="center" vertical="center"/>
    </xf>
    <xf numFmtId="0" fontId="0" fillId="15" borderId="8" xfId="0" applyFill="1" applyBorder="1" applyProtection="1">
      <protection locked="0"/>
    </xf>
    <xf numFmtId="0" fontId="7" fillId="15" borderId="8" xfId="0" applyFont="1" applyFill="1" applyBorder="1" applyProtection="1">
      <protection locked="0"/>
    </xf>
    <xf numFmtId="0" fontId="0" fillId="8" borderId="15" xfId="0" applyFill="1" applyBorder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Protection="1">
      <protection locked="0"/>
    </xf>
    <xf numFmtId="12" fontId="7" fillId="16" borderId="8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 applyProtection="1">
      <alignment horizontal="center" vertical="center" shrinkToFit="1"/>
      <protection locked="0"/>
    </xf>
    <xf numFmtId="164" fontId="0" fillId="5" borderId="11" xfId="0" applyNumberFormat="1" applyFill="1" applyBorder="1" applyAlignment="1" applyProtection="1">
      <alignment horizontal="center" vertical="center"/>
      <protection locked="0"/>
    </xf>
    <xf numFmtId="164" fontId="0" fillId="17" borderId="11" xfId="0" applyNumberFormat="1" applyFill="1" applyBorder="1" applyAlignment="1" applyProtection="1">
      <alignment horizontal="center" vertical="center"/>
      <protection locked="0"/>
    </xf>
    <xf numFmtId="0" fontId="6" fillId="18" borderId="8" xfId="0" applyFont="1" applyFill="1" applyBorder="1" applyAlignment="1">
      <alignment horizontal="left" vertical="center"/>
    </xf>
    <xf numFmtId="0" fontId="7" fillId="18" borderId="8" xfId="0" applyFont="1" applyFill="1" applyBorder="1" applyAlignment="1" applyProtection="1">
      <alignment horizontal="center" vertical="center"/>
      <protection locked="0"/>
    </xf>
    <xf numFmtId="0" fontId="6" fillId="19" borderId="8" xfId="0" applyFont="1" applyFill="1" applyBorder="1" applyAlignment="1">
      <alignment horizontal="center" vertical="center"/>
    </xf>
    <xf numFmtId="0" fontId="7" fillId="18" borderId="8" xfId="0" applyFont="1" applyFill="1" applyBorder="1" applyAlignment="1">
      <alignment horizontal="center" vertical="center"/>
    </xf>
    <xf numFmtId="0" fontId="7" fillId="18" borderId="8" xfId="0" applyFont="1" applyFill="1" applyBorder="1" applyProtection="1">
      <protection locked="0"/>
    </xf>
    <xf numFmtId="0" fontId="0" fillId="18" borderId="8" xfId="0" applyFill="1" applyBorder="1" applyProtection="1">
      <protection locked="0"/>
    </xf>
    <xf numFmtId="164" fontId="0" fillId="18" borderId="15" xfId="0" applyNumberFormat="1" applyFill="1" applyBorder="1" applyAlignment="1" applyProtection="1">
      <alignment horizontal="center" vertical="center"/>
      <protection locked="0"/>
    </xf>
    <xf numFmtId="164" fontId="0" fillId="18" borderId="11" xfId="0" applyNumberFormat="1" applyFill="1" applyBorder="1" applyAlignment="1" applyProtection="1">
      <alignment horizontal="center" vertical="center"/>
      <protection locked="0"/>
    </xf>
    <xf numFmtId="0" fontId="6" fillId="18" borderId="8" xfId="0" applyFont="1" applyFill="1" applyBorder="1" applyAlignment="1">
      <alignment horizontal="center" vertical="center"/>
    </xf>
    <xf numFmtId="0" fontId="0" fillId="8" borderId="16" xfId="0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7" fillId="8" borderId="0" xfId="0" applyFont="1" applyFill="1" applyAlignment="1" applyProtection="1">
      <alignment horizontal="center" vertical="center"/>
      <protection locked="0"/>
    </xf>
    <xf numFmtId="0" fontId="7" fillId="8" borderId="2" xfId="0" applyFont="1" applyFill="1" applyBorder="1" applyAlignment="1">
      <alignment horizontal="center" vertical="center"/>
    </xf>
    <xf numFmtId="0" fontId="7" fillId="8" borderId="0" xfId="0" applyFont="1" applyFill="1" applyProtection="1">
      <protection locked="0"/>
    </xf>
    <xf numFmtId="0" fontId="6" fillId="8" borderId="2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/>
    </xf>
    <xf numFmtId="0" fontId="0" fillId="6" borderId="8" xfId="0" applyFill="1" applyBorder="1" applyAlignment="1" applyProtection="1">
      <alignment horizontal="center" vertical="center"/>
      <protection locked="0"/>
    </xf>
    <xf numFmtId="164" fontId="0" fillId="6" borderId="8" xfId="0" applyNumberFormat="1" applyFill="1" applyBorder="1" applyAlignment="1" applyProtection="1">
      <alignment horizontal="center" vertical="center"/>
      <protection locked="0"/>
    </xf>
    <xf numFmtId="164" fontId="0" fillId="6" borderId="15" xfId="0" applyNumberForma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>
      <alignment horizontal="left" vertical="center"/>
    </xf>
    <xf numFmtId="0" fontId="7" fillId="8" borderId="16" xfId="0" applyFont="1" applyFill="1" applyBorder="1" applyProtection="1">
      <protection locked="0"/>
    </xf>
    <xf numFmtId="0" fontId="7" fillId="8" borderId="17" xfId="0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left" vertical="center"/>
    </xf>
    <xf numFmtId="0" fontId="7" fillId="15" borderId="8" xfId="0" applyFont="1" applyFill="1" applyBorder="1" applyAlignment="1" applyProtection="1">
      <alignment horizontal="center" vertical="center"/>
      <protection locked="0"/>
    </xf>
    <xf numFmtId="0" fontId="6" fillId="20" borderId="8" xfId="0" applyFont="1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/>
    </xf>
    <xf numFmtId="0" fontId="0" fillId="9" borderId="6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topLeftCell="A61" workbookViewId="0">
      <selection activeCell="H55" sqref="H55"/>
    </sheetView>
  </sheetViews>
  <sheetFormatPr defaultRowHeight="14.4" x14ac:dyDescent="0.3"/>
  <cols>
    <col min="1" max="1" width="19.44140625" customWidth="1"/>
    <col min="2" max="2" width="38.21875" customWidth="1"/>
    <col min="5" max="5" width="16.6640625" customWidth="1"/>
    <col min="6" max="6" width="69.33203125" customWidth="1"/>
    <col min="7" max="7" width="15.44140625" customWidth="1"/>
    <col min="8" max="8" width="15" customWidth="1"/>
    <col min="9" max="9" width="13.77734375" customWidth="1"/>
    <col min="10" max="10" width="11.77734375" customWidth="1"/>
    <col min="11" max="11" width="18.88671875" customWidth="1"/>
    <col min="12" max="12" width="20.44140625" customWidth="1"/>
  </cols>
  <sheetData>
    <row r="1" spans="1:12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194</v>
      </c>
      <c r="I1" s="2" t="s">
        <v>195</v>
      </c>
      <c r="J1" s="2" t="s">
        <v>7</v>
      </c>
      <c r="K1" s="2" t="s">
        <v>8</v>
      </c>
      <c r="L1" s="3" t="s">
        <v>9</v>
      </c>
    </row>
    <row r="2" spans="1:12" ht="36.6" x14ac:dyDescent="0.3">
      <c r="A2" s="4" t="s">
        <v>10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spans="1:12" ht="28.8" x14ac:dyDescent="0.3">
      <c r="A3" s="7" t="s">
        <v>11</v>
      </c>
      <c r="B3" s="8" t="s">
        <v>12</v>
      </c>
      <c r="C3" s="9">
        <v>2</v>
      </c>
      <c r="D3" s="10" t="s">
        <v>13</v>
      </c>
      <c r="E3" s="11" t="s">
        <v>13</v>
      </c>
      <c r="F3" s="12" t="s">
        <v>14</v>
      </c>
      <c r="G3" s="11" t="s">
        <v>15</v>
      </c>
      <c r="H3" s="11" t="s">
        <v>16</v>
      </c>
      <c r="I3" s="11"/>
      <c r="J3" s="11" t="s">
        <v>17</v>
      </c>
      <c r="K3" s="13">
        <v>140000</v>
      </c>
      <c r="L3" s="14">
        <f>K3/C3</f>
        <v>70000</v>
      </c>
    </row>
    <row r="4" spans="1:12" x14ac:dyDescent="0.3">
      <c r="A4" s="15" t="s">
        <v>18</v>
      </c>
      <c r="B4" s="16" t="s">
        <v>19</v>
      </c>
      <c r="C4" s="17">
        <v>2</v>
      </c>
      <c r="D4" s="18" t="s">
        <v>13</v>
      </c>
      <c r="E4" s="18" t="s">
        <v>20</v>
      </c>
      <c r="F4" s="16" t="s">
        <v>21</v>
      </c>
      <c r="G4" s="19" t="s">
        <v>22</v>
      </c>
      <c r="H4" s="11" t="s">
        <v>16</v>
      </c>
      <c r="I4" s="18"/>
      <c r="J4" s="18" t="s">
        <v>17</v>
      </c>
      <c r="K4" s="20">
        <v>23342</v>
      </c>
      <c r="L4" s="21">
        <f>K4/C4</f>
        <v>11671</v>
      </c>
    </row>
    <row r="5" spans="1:12" x14ac:dyDescent="0.3">
      <c r="A5" s="15" t="s">
        <v>23</v>
      </c>
      <c r="B5" s="16" t="s">
        <v>24</v>
      </c>
      <c r="C5" s="18">
        <v>2</v>
      </c>
      <c r="D5" s="18" t="s">
        <v>13</v>
      </c>
      <c r="E5" s="18" t="s">
        <v>25</v>
      </c>
      <c r="F5" s="16" t="s">
        <v>26</v>
      </c>
      <c r="G5" s="19" t="s">
        <v>22</v>
      </c>
      <c r="H5" s="11" t="s">
        <v>16</v>
      </c>
      <c r="I5" s="18"/>
      <c r="J5" s="18" t="s">
        <v>17</v>
      </c>
      <c r="K5" s="20">
        <v>1444</v>
      </c>
      <c r="L5" s="21">
        <f>K5/C5</f>
        <v>722</v>
      </c>
    </row>
    <row r="6" spans="1:12" x14ac:dyDescent="0.3">
      <c r="A6" s="22" t="s">
        <v>27</v>
      </c>
      <c r="B6" s="23" t="s">
        <v>28</v>
      </c>
      <c r="C6" s="24">
        <v>2</v>
      </c>
      <c r="D6" s="24" t="s">
        <v>13</v>
      </c>
      <c r="E6" s="24" t="s">
        <v>29</v>
      </c>
      <c r="F6" s="23" t="s">
        <v>30</v>
      </c>
      <c r="G6" s="25" t="s">
        <v>31</v>
      </c>
      <c r="H6" s="11" t="s">
        <v>16</v>
      </c>
      <c r="I6" s="18"/>
      <c r="J6" s="18" t="s">
        <v>17</v>
      </c>
      <c r="K6" s="26">
        <v>1018.5</v>
      </c>
      <c r="L6" s="27">
        <f>K6/C6</f>
        <v>509.25</v>
      </c>
    </row>
    <row r="7" spans="1:12" x14ac:dyDescent="0.3">
      <c r="A7" s="15" t="s">
        <v>33</v>
      </c>
      <c r="B7" s="16" t="s">
        <v>34</v>
      </c>
      <c r="C7" s="18">
        <v>1</v>
      </c>
      <c r="D7" s="18" t="s">
        <v>13</v>
      </c>
      <c r="E7" s="18" t="s">
        <v>35</v>
      </c>
      <c r="F7" s="16" t="s">
        <v>36</v>
      </c>
      <c r="G7" s="19" t="s">
        <v>15</v>
      </c>
      <c r="H7" s="11" t="s">
        <v>32</v>
      </c>
      <c r="I7" s="18" t="s">
        <v>16</v>
      </c>
      <c r="J7" s="31" t="s">
        <v>17</v>
      </c>
      <c r="K7" s="20">
        <v>4481.05</v>
      </c>
      <c r="L7" s="21">
        <f>K7/C7</f>
        <v>4481.05</v>
      </c>
    </row>
    <row r="8" spans="1:12" x14ac:dyDescent="0.3">
      <c r="A8" s="35" t="s">
        <v>37</v>
      </c>
      <c r="B8" s="36" t="s">
        <v>13</v>
      </c>
      <c r="C8" s="37">
        <v>2</v>
      </c>
      <c r="D8" s="37" t="s">
        <v>13</v>
      </c>
      <c r="E8" s="37" t="s">
        <v>38</v>
      </c>
      <c r="F8" s="36" t="s">
        <v>39</v>
      </c>
      <c r="G8" s="38" t="s">
        <v>40</v>
      </c>
      <c r="H8" s="11" t="s">
        <v>32</v>
      </c>
      <c r="I8" s="31" t="s">
        <v>16</v>
      </c>
      <c r="J8" s="31" t="s">
        <v>17</v>
      </c>
      <c r="K8" s="39">
        <v>612</v>
      </c>
      <c r="L8" s="40">
        <v>306</v>
      </c>
    </row>
    <row r="9" spans="1:12" x14ac:dyDescent="0.3">
      <c r="A9" s="41"/>
      <c r="B9" s="42"/>
      <c r="C9" s="31"/>
      <c r="D9" s="31"/>
      <c r="E9" s="31"/>
      <c r="F9" s="42"/>
      <c r="G9" s="43"/>
      <c r="H9" s="31"/>
      <c r="I9" s="31"/>
      <c r="J9" s="31"/>
      <c r="K9" s="31"/>
      <c r="L9" s="44"/>
    </row>
    <row r="10" spans="1:12" ht="36.6" x14ac:dyDescent="0.3">
      <c r="A10" s="45" t="s">
        <v>42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</row>
    <row r="11" spans="1:12" ht="28.8" x14ac:dyDescent="0.3">
      <c r="A11" s="47" t="s">
        <v>43</v>
      </c>
      <c r="B11" s="48" t="s">
        <v>44</v>
      </c>
      <c r="C11" s="18">
        <v>4</v>
      </c>
      <c r="D11" s="18" t="s">
        <v>45</v>
      </c>
      <c r="E11" s="18" t="s">
        <v>20</v>
      </c>
      <c r="F11" s="15" t="s">
        <v>46</v>
      </c>
      <c r="G11" s="18" t="s">
        <v>47</v>
      </c>
      <c r="H11" s="31" t="s">
        <v>16</v>
      </c>
      <c r="I11" s="31"/>
      <c r="J11" s="31" t="s">
        <v>17</v>
      </c>
      <c r="K11" s="49">
        <v>620</v>
      </c>
      <c r="L11" s="50">
        <f>K11/C11</f>
        <v>155</v>
      </c>
    </row>
    <row r="12" spans="1:12" ht="57.6" x14ac:dyDescent="0.3">
      <c r="A12" s="22" t="s">
        <v>48</v>
      </c>
      <c r="B12" s="51" t="s">
        <v>49</v>
      </c>
      <c r="C12" s="24">
        <v>8</v>
      </c>
      <c r="D12" s="24" t="s">
        <v>45</v>
      </c>
      <c r="E12" s="24" t="s">
        <v>20</v>
      </c>
      <c r="F12" s="23"/>
      <c r="G12" s="23"/>
      <c r="H12" s="31" t="s">
        <v>16</v>
      </c>
      <c r="I12" s="31"/>
      <c r="J12" s="31" t="s">
        <v>17</v>
      </c>
      <c r="K12" s="26"/>
      <c r="L12" s="52"/>
    </row>
    <row r="13" spans="1:12" ht="28.8" x14ac:dyDescent="0.3">
      <c r="A13" s="22" t="s">
        <v>48</v>
      </c>
      <c r="B13" s="51" t="s">
        <v>50</v>
      </c>
      <c r="C13" s="24">
        <v>4</v>
      </c>
      <c r="D13" s="24" t="s">
        <v>45</v>
      </c>
      <c r="E13" s="24" t="s">
        <v>38</v>
      </c>
      <c r="F13" s="23"/>
      <c r="G13" s="23"/>
      <c r="H13" s="31" t="s">
        <v>32</v>
      </c>
      <c r="I13" s="31" t="s">
        <v>16</v>
      </c>
      <c r="J13" s="31" t="s">
        <v>17</v>
      </c>
      <c r="K13" s="26"/>
      <c r="L13" s="52"/>
    </row>
    <row r="14" spans="1:12" x14ac:dyDescent="0.3">
      <c r="A14" s="42"/>
      <c r="B14" s="42"/>
      <c r="C14" s="42"/>
      <c r="D14" s="42"/>
      <c r="E14" s="42"/>
      <c r="F14" s="42"/>
      <c r="G14" s="42"/>
      <c r="H14" s="31"/>
      <c r="I14" s="31"/>
      <c r="J14" s="31"/>
      <c r="K14" s="42"/>
      <c r="L14" s="53"/>
    </row>
    <row r="15" spans="1:12" ht="28.8" x14ac:dyDescent="0.3">
      <c r="A15" s="28" t="s">
        <v>54</v>
      </c>
      <c r="B15" s="54" t="s">
        <v>55</v>
      </c>
      <c r="C15" s="30">
        <v>2</v>
      </c>
      <c r="D15" s="30" t="s">
        <v>56</v>
      </c>
      <c r="E15" s="29" t="s">
        <v>53</v>
      </c>
      <c r="F15" s="29"/>
      <c r="G15" s="29" t="s">
        <v>57</v>
      </c>
      <c r="H15" s="55" t="s">
        <v>32</v>
      </c>
      <c r="I15" s="31" t="s">
        <v>16</v>
      </c>
      <c r="J15" s="161" t="s">
        <v>193</v>
      </c>
      <c r="K15" s="32">
        <f t="shared" ref="K15" si="0">L15*C15</f>
        <v>330</v>
      </c>
      <c r="L15" s="32">
        <v>165</v>
      </c>
    </row>
    <row r="16" spans="1:12" ht="28.8" x14ac:dyDescent="0.3">
      <c r="A16" s="56" t="s">
        <v>58</v>
      </c>
      <c r="B16" s="57" t="s">
        <v>59</v>
      </c>
      <c r="C16" s="38">
        <v>2</v>
      </c>
      <c r="D16" s="38" t="s">
        <v>56</v>
      </c>
      <c r="E16" s="36" t="s">
        <v>33</v>
      </c>
      <c r="F16" s="36"/>
      <c r="G16" s="36" t="s">
        <v>57</v>
      </c>
      <c r="H16" s="55" t="s">
        <v>32</v>
      </c>
      <c r="I16" s="31" t="s">
        <v>16</v>
      </c>
      <c r="J16" s="161" t="s">
        <v>193</v>
      </c>
      <c r="K16" s="39">
        <f t="shared" ref="K16" si="1">L16*C16</f>
        <v>272</v>
      </c>
      <c r="L16" s="39">
        <v>136</v>
      </c>
    </row>
    <row r="17" spans="1:12" ht="28.8" x14ac:dyDescent="0.3">
      <c r="A17" s="58" t="s">
        <v>54</v>
      </c>
      <c r="B17" s="54" t="s">
        <v>61</v>
      </c>
      <c r="C17" s="30">
        <v>2</v>
      </c>
      <c r="D17" s="30" t="s">
        <v>56</v>
      </c>
      <c r="E17" s="29" t="s">
        <v>60</v>
      </c>
      <c r="F17" s="29"/>
      <c r="G17" s="29" t="s">
        <v>57</v>
      </c>
      <c r="H17" s="55" t="s">
        <v>32</v>
      </c>
      <c r="I17" s="31" t="s">
        <v>16</v>
      </c>
      <c r="J17" s="161" t="s">
        <v>193</v>
      </c>
      <c r="K17" s="32">
        <f>L17*C17</f>
        <v>446</v>
      </c>
      <c r="L17" s="32">
        <v>223</v>
      </c>
    </row>
    <row r="18" spans="1:12" ht="28.8" x14ac:dyDescent="0.3">
      <c r="A18" s="58" t="s">
        <v>62</v>
      </c>
      <c r="B18" s="58" t="s">
        <v>63</v>
      </c>
      <c r="C18" s="59">
        <v>2</v>
      </c>
      <c r="D18" s="59" t="s">
        <v>64</v>
      </c>
      <c r="E18" s="58" t="s">
        <v>60</v>
      </c>
      <c r="F18" s="58"/>
      <c r="G18" s="58" t="s">
        <v>57</v>
      </c>
      <c r="H18" s="55" t="s">
        <v>32</v>
      </c>
      <c r="I18" s="31" t="s">
        <v>16</v>
      </c>
      <c r="J18" s="161" t="s">
        <v>193</v>
      </c>
      <c r="K18" s="32">
        <f t="shared" ref="K18" si="2">L18*C18</f>
        <v>4518</v>
      </c>
      <c r="L18" s="32">
        <v>2259</v>
      </c>
    </row>
    <row r="19" spans="1:12" ht="28.8" x14ac:dyDescent="0.3">
      <c r="A19" s="56" t="s">
        <v>58</v>
      </c>
      <c r="B19" s="57" t="s">
        <v>65</v>
      </c>
      <c r="C19" s="38">
        <v>2</v>
      </c>
      <c r="D19" s="38" t="s">
        <v>51</v>
      </c>
      <c r="E19" s="36" t="s">
        <v>52</v>
      </c>
      <c r="F19" s="36"/>
      <c r="G19" s="36" t="s">
        <v>57</v>
      </c>
      <c r="H19" s="55" t="s">
        <v>32</v>
      </c>
      <c r="I19" s="31" t="s">
        <v>16</v>
      </c>
      <c r="J19" s="161" t="s">
        <v>193</v>
      </c>
      <c r="K19" s="39">
        <f>L19*2</f>
        <v>504</v>
      </c>
      <c r="L19" s="39">
        <v>252</v>
      </c>
    </row>
    <row r="20" spans="1:12" x14ac:dyDescent="0.3">
      <c r="A20" s="60" t="s">
        <v>66</v>
      </c>
      <c r="B20" s="61" t="s">
        <v>67</v>
      </c>
      <c r="C20" s="62">
        <v>2</v>
      </c>
      <c r="D20" s="62" t="s">
        <v>68</v>
      </c>
      <c r="E20" s="63" t="s">
        <v>52</v>
      </c>
      <c r="F20" s="63"/>
      <c r="G20" s="63" t="s">
        <v>57</v>
      </c>
      <c r="H20" s="55" t="s">
        <v>16</v>
      </c>
      <c r="I20" s="31"/>
      <c r="J20" s="31" t="s">
        <v>17</v>
      </c>
      <c r="K20" s="64">
        <f>L20*2</f>
        <v>386</v>
      </c>
      <c r="L20" s="64">
        <v>193</v>
      </c>
    </row>
    <row r="21" spans="1:12" ht="28.8" x14ac:dyDescent="0.3">
      <c r="A21" s="60" t="s">
        <v>66</v>
      </c>
      <c r="B21" s="61" t="s">
        <v>69</v>
      </c>
      <c r="C21" s="62">
        <v>2</v>
      </c>
      <c r="D21" s="62" t="s">
        <v>68</v>
      </c>
      <c r="E21" s="63" t="s">
        <v>60</v>
      </c>
      <c r="F21" s="63"/>
      <c r="G21" s="63" t="s">
        <v>57</v>
      </c>
      <c r="H21" s="55" t="s">
        <v>32</v>
      </c>
      <c r="I21" s="31" t="s">
        <v>16</v>
      </c>
      <c r="J21" s="161" t="s">
        <v>193</v>
      </c>
      <c r="K21" s="64">
        <f>L21*2</f>
        <v>386</v>
      </c>
      <c r="L21" s="64">
        <v>193</v>
      </c>
    </row>
    <row r="22" spans="1:12" x14ac:dyDescent="0.3">
      <c r="A22" s="65" t="s">
        <v>70</v>
      </c>
      <c r="B22" s="66" t="s">
        <v>71</v>
      </c>
      <c r="C22" s="67">
        <v>2</v>
      </c>
      <c r="D22" s="67" t="s">
        <v>68</v>
      </c>
      <c r="E22" s="68" t="s">
        <v>52</v>
      </c>
      <c r="F22" s="68"/>
      <c r="G22" s="68" t="s">
        <v>57</v>
      </c>
      <c r="H22" s="55" t="s">
        <v>16</v>
      </c>
      <c r="I22" s="31"/>
      <c r="J22" s="31" t="s">
        <v>17</v>
      </c>
      <c r="K22" s="69">
        <f>L22*2</f>
        <v>282</v>
      </c>
      <c r="L22" s="69">
        <v>141</v>
      </c>
    </row>
    <row r="23" spans="1:12" ht="28.8" x14ac:dyDescent="0.3">
      <c r="A23" s="65" t="s">
        <v>70</v>
      </c>
      <c r="B23" s="66" t="s">
        <v>72</v>
      </c>
      <c r="C23" s="67">
        <v>2</v>
      </c>
      <c r="D23" s="67" t="s">
        <v>73</v>
      </c>
      <c r="E23" s="68" t="s">
        <v>60</v>
      </c>
      <c r="F23" s="68"/>
      <c r="G23" s="68" t="s">
        <v>57</v>
      </c>
      <c r="H23" s="55" t="s">
        <v>32</v>
      </c>
      <c r="I23" s="31" t="s">
        <v>16</v>
      </c>
      <c r="J23" s="161" t="s">
        <v>193</v>
      </c>
      <c r="K23" s="69">
        <f>L23*2</f>
        <v>324</v>
      </c>
      <c r="L23" s="69">
        <v>162</v>
      </c>
    </row>
    <row r="24" spans="1:12" x14ac:dyDescent="0.3">
      <c r="A24" s="7" t="s">
        <v>74</v>
      </c>
      <c r="B24" s="11" t="s">
        <v>13</v>
      </c>
      <c r="C24" s="11">
        <v>14</v>
      </c>
      <c r="D24" s="11" t="s">
        <v>45</v>
      </c>
      <c r="E24" s="7" t="s">
        <v>13</v>
      </c>
      <c r="F24" s="7" t="s">
        <v>75</v>
      </c>
      <c r="G24" s="7" t="s">
        <v>76</v>
      </c>
      <c r="H24" s="31" t="s">
        <v>16</v>
      </c>
      <c r="I24" s="31"/>
      <c r="J24" s="31" t="s">
        <v>17</v>
      </c>
      <c r="K24" s="13">
        <v>807</v>
      </c>
      <c r="L24" s="34">
        <f>K24/C24</f>
        <v>57.642857142857146</v>
      </c>
    </row>
    <row r="25" spans="1:12" x14ac:dyDescent="0.3">
      <c r="A25" s="70" t="s">
        <v>77</v>
      </c>
      <c r="B25" s="70" t="s">
        <v>78</v>
      </c>
      <c r="C25" s="71">
        <v>2</v>
      </c>
      <c r="D25" s="72" t="s">
        <v>68</v>
      </c>
      <c r="E25" s="70" t="s">
        <v>52</v>
      </c>
      <c r="F25" s="70" t="s">
        <v>79</v>
      </c>
      <c r="G25" s="70" t="s">
        <v>76</v>
      </c>
      <c r="H25" s="31" t="s">
        <v>16</v>
      </c>
      <c r="I25" s="31"/>
      <c r="J25" s="31" t="s">
        <v>17</v>
      </c>
      <c r="K25" s="73">
        <v>50</v>
      </c>
      <c r="L25" s="73">
        <v>25</v>
      </c>
    </row>
    <row r="26" spans="1:12" x14ac:dyDescent="0.3">
      <c r="A26" s="42"/>
      <c r="B26" s="42"/>
      <c r="C26" s="42"/>
      <c r="D26" s="42"/>
      <c r="E26" s="42"/>
      <c r="F26" s="42"/>
      <c r="G26" s="42"/>
      <c r="H26" s="31"/>
      <c r="I26" s="31"/>
      <c r="J26" s="31"/>
      <c r="K26" s="74"/>
      <c r="L26" s="53"/>
    </row>
    <row r="27" spans="1:12" x14ac:dyDescent="0.3">
      <c r="A27" s="75"/>
      <c r="B27" s="75"/>
      <c r="C27" s="75"/>
      <c r="D27" s="75"/>
      <c r="E27" s="75"/>
      <c r="F27" s="75"/>
      <c r="G27" s="75"/>
      <c r="H27" s="31"/>
      <c r="I27" s="76"/>
      <c r="J27" s="76"/>
      <c r="K27" s="77"/>
      <c r="L27" s="78"/>
    </row>
    <row r="28" spans="1:12" ht="36.6" x14ac:dyDescent="0.3">
      <c r="A28" s="4" t="s">
        <v>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1" x14ac:dyDescent="0.3">
      <c r="A29" s="7" t="s">
        <v>81</v>
      </c>
      <c r="B29" s="7" t="s">
        <v>82</v>
      </c>
      <c r="C29" s="11">
        <v>2</v>
      </c>
      <c r="D29" s="79" t="s">
        <v>45</v>
      </c>
      <c r="E29" s="7" t="s">
        <v>83</v>
      </c>
      <c r="F29" s="7" t="s">
        <v>84</v>
      </c>
      <c r="G29" s="7" t="s">
        <v>85</v>
      </c>
      <c r="H29" s="31" t="s">
        <v>16</v>
      </c>
      <c r="I29" s="55"/>
      <c r="J29" s="31" t="s">
        <v>17</v>
      </c>
      <c r="K29" s="34">
        <f>L29*C29</f>
        <v>831.92</v>
      </c>
      <c r="L29" s="34">
        <v>415.96</v>
      </c>
    </row>
    <row r="30" spans="1:12" ht="18" x14ac:dyDescent="0.3">
      <c r="A30" s="80" t="s">
        <v>86</v>
      </c>
      <c r="B30" s="81" t="s">
        <v>87</v>
      </c>
      <c r="C30" s="82">
        <v>2</v>
      </c>
      <c r="D30" s="83" t="s">
        <v>45</v>
      </c>
      <c r="E30" s="81" t="s">
        <v>83</v>
      </c>
      <c r="F30" s="81" t="s">
        <v>88</v>
      </c>
      <c r="G30" s="81" t="s">
        <v>85</v>
      </c>
      <c r="H30" s="31" t="s">
        <v>16</v>
      </c>
      <c r="I30" s="55"/>
      <c r="J30" s="31" t="s">
        <v>17</v>
      </c>
      <c r="K30" s="33">
        <f t="shared" ref="K30:K38" si="3">L30*C30</f>
        <v>3834.42</v>
      </c>
      <c r="L30" s="33">
        <v>1917.21</v>
      </c>
    </row>
    <row r="31" spans="1:12" ht="57.6" x14ac:dyDescent="0.3">
      <c r="A31" s="80" t="s">
        <v>86</v>
      </c>
      <c r="B31" s="84" t="s">
        <v>89</v>
      </c>
      <c r="C31" s="82">
        <v>8</v>
      </c>
      <c r="D31" s="83" t="s">
        <v>45</v>
      </c>
      <c r="E31" s="84" t="s">
        <v>90</v>
      </c>
      <c r="F31" s="80" t="s">
        <v>91</v>
      </c>
      <c r="G31" s="80" t="s">
        <v>85</v>
      </c>
      <c r="H31" s="31" t="s">
        <v>16</v>
      </c>
      <c r="I31" s="55"/>
      <c r="J31" s="31" t="s">
        <v>17</v>
      </c>
      <c r="K31" s="33">
        <f t="shared" si="3"/>
        <v>15337.68</v>
      </c>
      <c r="L31" s="33">
        <v>1917.21</v>
      </c>
    </row>
    <row r="32" spans="1:12" ht="18" x14ac:dyDescent="0.3">
      <c r="A32" s="80" t="s">
        <v>86</v>
      </c>
      <c r="B32" s="81" t="s">
        <v>92</v>
      </c>
      <c r="C32" s="82">
        <v>2</v>
      </c>
      <c r="D32" s="83" t="s">
        <v>45</v>
      </c>
      <c r="E32" s="81" t="s">
        <v>52</v>
      </c>
      <c r="F32" s="80" t="s">
        <v>91</v>
      </c>
      <c r="G32" s="81" t="s">
        <v>85</v>
      </c>
      <c r="H32" s="31" t="s">
        <v>16</v>
      </c>
      <c r="I32" s="55"/>
      <c r="J32" s="31" t="s">
        <v>17</v>
      </c>
      <c r="K32" s="33">
        <f t="shared" si="3"/>
        <v>3834.42</v>
      </c>
      <c r="L32" s="33">
        <v>1917.21</v>
      </c>
    </row>
    <row r="33" spans="1:12" x14ac:dyDescent="0.3">
      <c r="A33" s="85" t="s">
        <v>93</v>
      </c>
      <c r="B33" s="85" t="s">
        <v>94</v>
      </c>
      <c r="C33" s="86">
        <v>2</v>
      </c>
      <c r="D33" s="86" t="s">
        <v>45</v>
      </c>
      <c r="E33" s="85" t="s">
        <v>83</v>
      </c>
      <c r="F33" s="85" t="s">
        <v>95</v>
      </c>
      <c r="G33" s="85" t="s">
        <v>85</v>
      </c>
      <c r="H33" s="31" t="s">
        <v>16</v>
      </c>
      <c r="I33" s="55"/>
      <c r="J33" s="31" t="s">
        <v>17</v>
      </c>
      <c r="K33" s="87">
        <f t="shared" si="3"/>
        <v>3277.2</v>
      </c>
      <c r="L33" s="87">
        <v>1638.6</v>
      </c>
    </row>
    <row r="34" spans="1:12" x14ac:dyDescent="0.3">
      <c r="A34" s="85" t="s">
        <v>93</v>
      </c>
      <c r="B34" s="85" t="s">
        <v>96</v>
      </c>
      <c r="C34" s="86">
        <v>2</v>
      </c>
      <c r="D34" s="86" t="s">
        <v>45</v>
      </c>
      <c r="E34" s="85" t="s">
        <v>83</v>
      </c>
      <c r="F34" s="85" t="s">
        <v>97</v>
      </c>
      <c r="G34" s="85" t="s">
        <v>85</v>
      </c>
      <c r="H34" s="31" t="s">
        <v>16</v>
      </c>
      <c r="I34" s="55"/>
      <c r="J34" s="31" t="s">
        <v>17</v>
      </c>
      <c r="K34" s="87">
        <f t="shared" si="3"/>
        <v>3235.14</v>
      </c>
      <c r="L34" s="87">
        <v>1617.57</v>
      </c>
    </row>
    <row r="35" spans="1:12" x14ac:dyDescent="0.3">
      <c r="A35" s="85" t="s">
        <v>93</v>
      </c>
      <c r="B35" s="85" t="s">
        <v>98</v>
      </c>
      <c r="C35" s="86">
        <v>2</v>
      </c>
      <c r="D35" s="86" t="s">
        <v>45</v>
      </c>
      <c r="E35" s="85" t="s">
        <v>52</v>
      </c>
      <c r="F35" s="85" t="s">
        <v>99</v>
      </c>
      <c r="G35" s="85" t="s">
        <v>85</v>
      </c>
      <c r="H35" s="31" t="s">
        <v>16</v>
      </c>
      <c r="I35" s="55"/>
      <c r="J35" s="31" t="s">
        <v>17</v>
      </c>
      <c r="K35" s="87">
        <f t="shared" si="3"/>
        <v>3459.56</v>
      </c>
      <c r="L35" s="87">
        <v>1729.78</v>
      </c>
    </row>
    <row r="36" spans="1:12" x14ac:dyDescent="0.3">
      <c r="A36" s="88" t="s">
        <v>100</v>
      </c>
      <c r="B36" s="88" t="s">
        <v>101</v>
      </c>
      <c r="C36" s="89">
        <v>2</v>
      </c>
      <c r="D36" s="89" t="s">
        <v>13</v>
      </c>
      <c r="E36" s="88" t="s">
        <v>83</v>
      </c>
      <c r="F36" s="88" t="s">
        <v>102</v>
      </c>
      <c r="G36" s="88" t="s">
        <v>85</v>
      </c>
      <c r="H36" s="31" t="s">
        <v>16</v>
      </c>
      <c r="I36" s="55"/>
      <c r="J36" s="31" t="s">
        <v>17</v>
      </c>
      <c r="K36" s="69">
        <f t="shared" si="3"/>
        <v>1212.98</v>
      </c>
      <c r="L36" s="69">
        <v>606.49</v>
      </c>
    </row>
    <row r="37" spans="1:12" x14ac:dyDescent="0.3">
      <c r="A37" s="7" t="s">
        <v>104</v>
      </c>
      <c r="B37" s="7" t="s">
        <v>105</v>
      </c>
      <c r="C37" s="11">
        <v>2</v>
      </c>
      <c r="D37" s="11" t="s">
        <v>103</v>
      </c>
      <c r="E37" s="7" t="s">
        <v>60</v>
      </c>
      <c r="F37" s="7" t="s">
        <v>106</v>
      </c>
      <c r="G37" s="7" t="s">
        <v>85</v>
      </c>
      <c r="H37" s="31" t="s">
        <v>32</v>
      </c>
      <c r="I37" s="55" t="s">
        <v>16</v>
      </c>
      <c r="J37" s="31" t="s">
        <v>17</v>
      </c>
      <c r="K37" s="34">
        <f t="shared" si="3"/>
        <v>12706</v>
      </c>
      <c r="L37" s="34">
        <v>6353</v>
      </c>
    </row>
    <row r="38" spans="1:12" x14ac:dyDescent="0.3">
      <c r="A38" s="85" t="s">
        <v>107</v>
      </c>
      <c r="B38" s="85" t="s">
        <v>108</v>
      </c>
      <c r="C38" s="86">
        <v>2</v>
      </c>
      <c r="D38" s="86" t="s">
        <v>109</v>
      </c>
      <c r="E38" s="85" t="s">
        <v>52</v>
      </c>
      <c r="F38" s="85" t="s">
        <v>110</v>
      </c>
      <c r="G38" s="85" t="s">
        <v>85</v>
      </c>
      <c r="H38" s="31" t="s">
        <v>16</v>
      </c>
      <c r="I38" s="55"/>
      <c r="J38" s="31" t="s">
        <v>17</v>
      </c>
      <c r="K38" s="87">
        <f t="shared" si="3"/>
        <v>940</v>
      </c>
      <c r="L38" s="87">
        <v>470</v>
      </c>
    </row>
    <row r="39" spans="1:12" x14ac:dyDescent="0.3">
      <c r="A39" s="90"/>
      <c r="B39" s="90"/>
      <c r="C39" s="55"/>
      <c r="D39" s="55"/>
      <c r="E39" s="90"/>
      <c r="F39" s="90"/>
      <c r="G39" s="90"/>
      <c r="H39" s="90"/>
      <c r="I39" s="55"/>
      <c r="J39" s="55"/>
      <c r="K39" s="34"/>
      <c r="L39" s="90"/>
    </row>
    <row r="40" spans="1:12" ht="36.6" x14ac:dyDescent="0.3">
      <c r="A40" s="4" t="s">
        <v>111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8.8" x14ac:dyDescent="0.3">
      <c r="A41" s="91" t="s">
        <v>112</v>
      </c>
      <c r="B41" s="91" t="s">
        <v>13</v>
      </c>
      <c r="C41" s="92">
        <v>150</v>
      </c>
      <c r="D41" s="91" t="s">
        <v>13</v>
      </c>
      <c r="E41" s="91"/>
      <c r="F41" s="93" t="s">
        <v>113</v>
      </c>
      <c r="G41" s="91" t="s">
        <v>114</v>
      </c>
      <c r="H41" s="31" t="s">
        <v>16</v>
      </c>
      <c r="I41" s="55"/>
      <c r="J41" s="31" t="s">
        <v>17</v>
      </c>
      <c r="K41" s="94">
        <f>L41*C41</f>
        <v>912</v>
      </c>
      <c r="L41" s="95">
        <v>6.08</v>
      </c>
    </row>
    <row r="42" spans="1:12" ht="28.8" x14ac:dyDescent="0.3">
      <c r="A42" s="91" t="s">
        <v>112</v>
      </c>
      <c r="B42" s="91" t="s">
        <v>13</v>
      </c>
      <c r="C42" s="92">
        <v>650</v>
      </c>
      <c r="D42" s="91" t="s">
        <v>13</v>
      </c>
      <c r="E42" s="91"/>
      <c r="F42" s="93" t="s">
        <v>115</v>
      </c>
      <c r="G42" s="91" t="s">
        <v>114</v>
      </c>
      <c r="H42" s="31" t="s">
        <v>16</v>
      </c>
      <c r="I42" s="55"/>
      <c r="J42" s="31" t="s">
        <v>17</v>
      </c>
      <c r="K42" s="94">
        <f>L42*C42</f>
        <v>2275</v>
      </c>
      <c r="L42" s="95">
        <v>3.5</v>
      </c>
    </row>
    <row r="43" spans="1:12" ht="28.8" x14ac:dyDescent="0.3">
      <c r="A43" s="91" t="s">
        <v>112</v>
      </c>
      <c r="B43" s="91" t="s">
        <v>13</v>
      </c>
      <c r="C43" s="92">
        <v>300</v>
      </c>
      <c r="D43" s="91" t="s">
        <v>13</v>
      </c>
      <c r="E43" s="91"/>
      <c r="F43" s="93" t="s">
        <v>116</v>
      </c>
      <c r="G43" s="91" t="s">
        <v>114</v>
      </c>
      <c r="H43" s="31" t="s">
        <v>16</v>
      </c>
      <c r="I43" s="55"/>
      <c r="J43" s="31" t="s">
        <v>17</v>
      </c>
      <c r="K43" s="94">
        <f>L43*C43</f>
        <v>1374</v>
      </c>
      <c r="L43" s="95">
        <v>4.58</v>
      </c>
    </row>
    <row r="44" spans="1:12" ht="28.8" x14ac:dyDescent="0.3">
      <c r="A44" s="91" t="s">
        <v>112</v>
      </c>
      <c r="B44" s="91" t="s">
        <v>13</v>
      </c>
      <c r="C44" s="92">
        <v>20</v>
      </c>
      <c r="D44" s="91" t="s">
        <v>13</v>
      </c>
      <c r="E44" s="91"/>
      <c r="F44" s="93" t="s">
        <v>117</v>
      </c>
      <c r="G44" s="91" t="s">
        <v>114</v>
      </c>
      <c r="H44" s="31" t="s">
        <v>16</v>
      </c>
      <c r="I44" s="55"/>
      <c r="J44" s="31" t="s">
        <v>17</v>
      </c>
      <c r="K44" s="94">
        <f>L44*C44</f>
        <v>141.19999999999999</v>
      </c>
      <c r="L44" s="95">
        <v>7.06</v>
      </c>
    </row>
    <row r="45" spans="1:12" ht="43.2" x14ac:dyDescent="0.3">
      <c r="A45" s="91" t="s">
        <v>112</v>
      </c>
      <c r="B45" s="91" t="s">
        <v>13</v>
      </c>
      <c r="C45" s="92">
        <v>80</v>
      </c>
      <c r="D45" s="91" t="s">
        <v>13</v>
      </c>
      <c r="E45" s="91"/>
      <c r="F45" s="93" t="s">
        <v>118</v>
      </c>
      <c r="G45" s="91" t="s">
        <v>114</v>
      </c>
      <c r="H45" s="31" t="s">
        <v>16</v>
      </c>
      <c r="I45" s="55"/>
      <c r="J45" s="31" t="s">
        <v>17</v>
      </c>
      <c r="K45" s="94">
        <f>L45*C45</f>
        <v>1115.2</v>
      </c>
      <c r="L45" s="95">
        <v>13.94</v>
      </c>
    </row>
    <row r="46" spans="1:12" x14ac:dyDescent="0.3">
      <c r="A46" s="91" t="s">
        <v>112</v>
      </c>
      <c r="B46" s="91"/>
      <c r="C46" s="9">
        <v>20</v>
      </c>
      <c r="D46" s="96"/>
      <c r="E46" s="97"/>
      <c r="F46" s="91" t="s">
        <v>119</v>
      </c>
      <c r="G46" s="91"/>
      <c r="H46" s="55"/>
      <c r="I46" s="55"/>
      <c r="J46" s="31" t="s">
        <v>17</v>
      </c>
      <c r="K46" s="55"/>
      <c r="L46" s="90"/>
    </row>
    <row r="47" spans="1:12" x14ac:dyDescent="0.3">
      <c r="A47" s="81" t="s">
        <v>120</v>
      </c>
      <c r="B47" s="81" t="s">
        <v>121</v>
      </c>
      <c r="C47" s="98">
        <v>2</v>
      </c>
      <c r="D47" s="99" t="s">
        <v>13</v>
      </c>
      <c r="E47" s="100" t="s">
        <v>13</v>
      </c>
      <c r="F47" s="81" t="s">
        <v>122</v>
      </c>
      <c r="G47" s="81" t="s">
        <v>123</v>
      </c>
      <c r="H47" s="55" t="s">
        <v>16</v>
      </c>
      <c r="I47" s="55"/>
      <c r="J47" s="31" t="s">
        <v>17</v>
      </c>
      <c r="K47" s="101">
        <v>4000</v>
      </c>
      <c r="L47" s="82">
        <v>2000</v>
      </c>
    </row>
    <row r="48" spans="1:12" x14ac:dyDescent="0.3">
      <c r="A48" s="102" t="s">
        <v>124</v>
      </c>
      <c r="B48" s="102" t="s">
        <v>125</v>
      </c>
      <c r="C48" s="103">
        <v>2</v>
      </c>
      <c r="D48" s="104" t="s">
        <v>13</v>
      </c>
      <c r="E48" s="105" t="s">
        <v>13</v>
      </c>
      <c r="F48" s="102" t="s">
        <v>126</v>
      </c>
      <c r="G48" s="102" t="s">
        <v>123</v>
      </c>
      <c r="H48" s="55" t="s">
        <v>16</v>
      </c>
      <c r="I48" s="55"/>
      <c r="J48" s="31" t="s">
        <v>17</v>
      </c>
      <c r="K48" s="106">
        <v>2200</v>
      </c>
      <c r="L48" s="106">
        <v>1100</v>
      </c>
    </row>
    <row r="49" spans="1:12" x14ac:dyDescent="0.3">
      <c r="A49" s="102" t="s">
        <v>124</v>
      </c>
      <c r="B49" s="102" t="s">
        <v>127</v>
      </c>
      <c r="C49" s="103">
        <v>2</v>
      </c>
      <c r="D49" s="104" t="s">
        <v>13</v>
      </c>
      <c r="E49" s="105" t="s">
        <v>13</v>
      </c>
      <c r="F49" s="102" t="s">
        <v>128</v>
      </c>
      <c r="G49" s="102" t="s">
        <v>123</v>
      </c>
      <c r="H49" s="55" t="s">
        <v>32</v>
      </c>
      <c r="I49" s="55" t="s">
        <v>16</v>
      </c>
      <c r="J49" s="31" t="s">
        <v>17</v>
      </c>
      <c r="K49" s="106">
        <v>1500</v>
      </c>
      <c r="L49" s="106">
        <v>750</v>
      </c>
    </row>
    <row r="50" spans="1:12" x14ac:dyDescent="0.3">
      <c r="A50" s="102" t="s">
        <v>124</v>
      </c>
      <c r="B50" s="102" t="s">
        <v>129</v>
      </c>
      <c r="C50" s="103">
        <v>2</v>
      </c>
      <c r="D50" s="104" t="s">
        <v>13</v>
      </c>
      <c r="E50" s="105" t="s">
        <v>13</v>
      </c>
      <c r="F50" s="102" t="s">
        <v>130</v>
      </c>
      <c r="G50" s="102" t="s">
        <v>123</v>
      </c>
      <c r="H50" s="55" t="s">
        <v>16</v>
      </c>
      <c r="I50" s="55"/>
      <c r="J50" s="31" t="s">
        <v>17</v>
      </c>
      <c r="K50" s="106">
        <v>1300</v>
      </c>
      <c r="L50" s="106">
        <v>650</v>
      </c>
    </row>
    <row r="51" spans="1:12" x14ac:dyDescent="0.3">
      <c r="A51" s="102" t="s">
        <v>124</v>
      </c>
      <c r="B51" s="102" t="s">
        <v>131</v>
      </c>
      <c r="C51" s="103">
        <v>2</v>
      </c>
      <c r="D51" s="104" t="s">
        <v>13</v>
      </c>
      <c r="E51" s="105" t="s">
        <v>13</v>
      </c>
      <c r="F51" s="102" t="s">
        <v>132</v>
      </c>
      <c r="G51" s="102" t="s">
        <v>123</v>
      </c>
      <c r="H51" s="55" t="s">
        <v>32</v>
      </c>
      <c r="I51" s="55" t="s">
        <v>16</v>
      </c>
      <c r="J51" s="31" t="s">
        <v>17</v>
      </c>
      <c r="K51" s="106">
        <v>1300</v>
      </c>
      <c r="L51" s="106">
        <v>650</v>
      </c>
    </row>
    <row r="52" spans="1:12" x14ac:dyDescent="0.3">
      <c r="A52" s="90"/>
      <c r="B52" s="107"/>
      <c r="C52" s="108"/>
      <c r="D52" s="108"/>
      <c r="E52" s="109"/>
      <c r="F52" s="90"/>
      <c r="G52" s="90"/>
      <c r="H52" s="90"/>
      <c r="I52" s="55"/>
      <c r="J52" s="55"/>
      <c r="K52" s="55"/>
      <c r="L52" s="90"/>
    </row>
    <row r="53" spans="1:12" x14ac:dyDescent="0.3">
      <c r="A53" s="110" t="s">
        <v>133</v>
      </c>
      <c r="B53" s="111" t="s">
        <v>13</v>
      </c>
      <c r="C53" s="112">
        <v>50</v>
      </c>
      <c r="D53" s="113"/>
      <c r="E53" s="114"/>
      <c r="F53" s="110" t="s">
        <v>134</v>
      </c>
      <c r="G53" s="110" t="s">
        <v>135</v>
      </c>
      <c r="H53" s="55" t="s">
        <v>16</v>
      </c>
      <c r="I53" s="55"/>
      <c r="J53" s="31" t="s">
        <v>17</v>
      </c>
      <c r="K53" s="115">
        <f>L53*C53</f>
        <v>343</v>
      </c>
      <c r="L53" s="115">
        <v>6.86</v>
      </c>
    </row>
    <row r="54" spans="1:12" x14ac:dyDescent="0.3">
      <c r="A54" s="110" t="s">
        <v>133</v>
      </c>
      <c r="B54" s="111" t="s">
        <v>13</v>
      </c>
      <c r="C54" s="112">
        <v>25</v>
      </c>
      <c r="D54" s="113"/>
      <c r="E54" s="114"/>
      <c r="F54" s="110" t="s">
        <v>136</v>
      </c>
      <c r="G54" s="110" t="s">
        <v>135</v>
      </c>
      <c r="H54" s="55" t="s">
        <v>16</v>
      </c>
      <c r="I54" s="55"/>
      <c r="J54" s="31" t="s">
        <v>17</v>
      </c>
      <c r="K54" s="115">
        <f t="shared" ref="K54:K55" si="4">L54*C54</f>
        <v>210.75</v>
      </c>
      <c r="L54" s="115">
        <v>8.43</v>
      </c>
    </row>
    <row r="55" spans="1:12" x14ac:dyDescent="0.3">
      <c r="A55" s="110" t="s">
        <v>133</v>
      </c>
      <c r="B55" s="111" t="s">
        <v>13</v>
      </c>
      <c r="C55" s="112">
        <v>20</v>
      </c>
      <c r="D55" s="113"/>
      <c r="E55" s="114"/>
      <c r="F55" s="110" t="s">
        <v>137</v>
      </c>
      <c r="G55" s="110" t="s">
        <v>135</v>
      </c>
      <c r="H55" s="55" t="s">
        <v>16</v>
      </c>
      <c r="I55" s="55"/>
      <c r="J55" s="31" t="s">
        <v>17</v>
      </c>
      <c r="K55" s="115">
        <f t="shared" si="4"/>
        <v>69.599999999999994</v>
      </c>
      <c r="L55" s="115">
        <v>3.48</v>
      </c>
    </row>
    <row r="56" spans="1:12" x14ac:dyDescent="0.3">
      <c r="A56" s="90"/>
      <c r="B56" s="90"/>
      <c r="C56" s="108"/>
      <c r="D56" s="108"/>
      <c r="E56" s="109"/>
      <c r="F56" s="90"/>
      <c r="G56" s="90"/>
      <c r="H56" s="90"/>
      <c r="I56" s="55"/>
      <c r="J56" s="55"/>
      <c r="K56" s="55"/>
      <c r="L56" s="90"/>
    </row>
    <row r="57" spans="1:12" x14ac:dyDescent="0.3">
      <c r="A57" s="90"/>
      <c r="B57" s="90"/>
      <c r="C57" s="117"/>
      <c r="D57" s="117"/>
      <c r="E57" s="118"/>
      <c r="F57" s="90"/>
      <c r="G57" s="90"/>
      <c r="H57" s="90"/>
      <c r="I57" s="55"/>
      <c r="J57" s="55"/>
      <c r="K57" s="55"/>
      <c r="L57" s="90"/>
    </row>
    <row r="58" spans="1:12" ht="36.6" x14ac:dyDescent="0.3">
      <c r="A58" s="131" t="s">
        <v>139</v>
      </c>
      <c r="B58" s="6"/>
      <c r="C58" s="6"/>
      <c r="D58" s="6"/>
      <c r="E58" s="6"/>
      <c r="F58" s="6"/>
      <c r="G58" s="6"/>
      <c r="H58" s="5"/>
      <c r="I58" s="5"/>
      <c r="J58" s="5"/>
      <c r="K58" s="5"/>
      <c r="L58" s="5"/>
    </row>
    <row r="59" spans="1:12" ht="15.6" x14ac:dyDescent="0.3">
      <c r="A59" s="134" t="s">
        <v>141</v>
      </c>
      <c r="B59" s="135" t="s">
        <v>13</v>
      </c>
      <c r="C59" s="136">
        <v>4</v>
      </c>
      <c r="D59" s="137"/>
      <c r="E59" s="138" t="s">
        <v>41</v>
      </c>
      <c r="F59" s="134" t="s">
        <v>142</v>
      </c>
      <c r="G59" s="139" t="s">
        <v>143</v>
      </c>
      <c r="H59" s="125" t="s">
        <v>32</v>
      </c>
      <c r="I59" s="125" t="s">
        <v>16</v>
      </c>
      <c r="J59" s="31" t="s">
        <v>17</v>
      </c>
      <c r="K59" s="140">
        <f>L59*C59</f>
        <v>20</v>
      </c>
      <c r="L59" s="141">
        <v>5</v>
      </c>
    </row>
    <row r="60" spans="1:12" ht="15.6" x14ac:dyDescent="0.3">
      <c r="A60" s="134" t="s">
        <v>141</v>
      </c>
      <c r="B60" s="135" t="s">
        <v>13</v>
      </c>
      <c r="C60" s="142">
        <v>6</v>
      </c>
      <c r="D60" s="137"/>
      <c r="E60" s="138" t="s">
        <v>41</v>
      </c>
      <c r="F60" s="134" t="s">
        <v>144</v>
      </c>
      <c r="G60" s="139" t="s">
        <v>143</v>
      </c>
      <c r="H60" s="125" t="s">
        <v>32</v>
      </c>
      <c r="I60" s="125" t="s">
        <v>16</v>
      </c>
      <c r="J60" s="31" t="s">
        <v>17</v>
      </c>
      <c r="K60" s="140">
        <f t="shared" ref="K60:K62" si="5">L60*C60</f>
        <v>21</v>
      </c>
      <c r="L60" s="141">
        <v>3.5</v>
      </c>
    </row>
    <row r="61" spans="1:12" ht="15.6" x14ac:dyDescent="0.3">
      <c r="A61" s="134" t="s">
        <v>141</v>
      </c>
      <c r="B61" s="135" t="s">
        <v>13</v>
      </c>
      <c r="C61" s="136">
        <v>6</v>
      </c>
      <c r="D61" s="137"/>
      <c r="E61" s="138" t="s">
        <v>41</v>
      </c>
      <c r="F61" s="134" t="s">
        <v>145</v>
      </c>
      <c r="G61" s="139" t="s">
        <v>143</v>
      </c>
      <c r="H61" s="125" t="s">
        <v>32</v>
      </c>
      <c r="I61" s="125" t="s">
        <v>16</v>
      </c>
      <c r="J61" s="31" t="s">
        <v>17</v>
      </c>
      <c r="K61" s="140">
        <f t="shared" si="5"/>
        <v>25.200000000000003</v>
      </c>
      <c r="L61" s="141">
        <v>4.2</v>
      </c>
    </row>
    <row r="62" spans="1:12" ht="15.6" x14ac:dyDescent="0.3">
      <c r="A62" s="134" t="s">
        <v>141</v>
      </c>
      <c r="B62" s="135" t="s">
        <v>13</v>
      </c>
      <c r="C62" s="142">
        <v>4</v>
      </c>
      <c r="D62" s="137"/>
      <c r="E62" s="138" t="s">
        <v>41</v>
      </c>
      <c r="F62" s="134" t="s">
        <v>146</v>
      </c>
      <c r="G62" s="139" t="s">
        <v>143</v>
      </c>
      <c r="H62" s="125" t="s">
        <v>32</v>
      </c>
      <c r="I62" s="125" t="s">
        <v>16</v>
      </c>
      <c r="J62" s="31" t="s">
        <v>17</v>
      </c>
      <c r="K62" s="140">
        <f t="shared" si="5"/>
        <v>15</v>
      </c>
      <c r="L62" s="141">
        <v>3.75</v>
      </c>
    </row>
    <row r="63" spans="1:12" ht="15.6" x14ac:dyDescent="0.3">
      <c r="A63" s="148"/>
      <c r="B63" s="145"/>
      <c r="C63" s="144"/>
      <c r="D63" s="146"/>
      <c r="E63" s="147"/>
      <c r="F63" s="148"/>
      <c r="G63" s="124"/>
      <c r="H63" s="123"/>
      <c r="I63" s="55"/>
      <c r="J63" s="55"/>
      <c r="K63" s="132"/>
      <c r="L63" s="133"/>
    </row>
    <row r="64" spans="1:12" ht="15.6" x14ac:dyDescent="0.3">
      <c r="A64" s="157" t="s">
        <v>149</v>
      </c>
      <c r="B64" s="158" t="s">
        <v>13</v>
      </c>
      <c r="C64" s="159">
        <v>20</v>
      </c>
      <c r="D64" s="160"/>
      <c r="E64" s="122" t="s">
        <v>150</v>
      </c>
      <c r="F64" s="157" t="s">
        <v>151</v>
      </c>
      <c r="G64" s="121" t="s">
        <v>143</v>
      </c>
      <c r="H64" s="125" t="s">
        <v>16</v>
      </c>
      <c r="I64" s="125"/>
      <c r="J64" s="31" t="s">
        <v>17</v>
      </c>
      <c r="K64" s="140">
        <f>L64*C64</f>
        <v>82</v>
      </c>
      <c r="L64" s="141">
        <v>4.0999999999999996</v>
      </c>
    </row>
    <row r="65" spans="1:12" ht="15.6" x14ac:dyDescent="0.3">
      <c r="A65" s="157" t="s">
        <v>149</v>
      </c>
      <c r="B65" s="158" t="s">
        <v>13</v>
      </c>
      <c r="C65" s="120">
        <v>20</v>
      </c>
      <c r="D65" s="160"/>
      <c r="E65" s="122" t="s">
        <v>150</v>
      </c>
      <c r="F65" s="157" t="s">
        <v>152</v>
      </c>
      <c r="G65" s="121" t="s">
        <v>143</v>
      </c>
      <c r="H65" s="125" t="s">
        <v>16</v>
      </c>
      <c r="I65" s="125"/>
      <c r="J65" s="31" t="s">
        <v>17</v>
      </c>
      <c r="K65" s="140">
        <f>L65*C65</f>
        <v>85</v>
      </c>
      <c r="L65" s="141">
        <v>4.25</v>
      </c>
    </row>
    <row r="66" spans="1:12" ht="15.6" x14ac:dyDescent="0.3">
      <c r="A66" s="144"/>
      <c r="B66" s="145"/>
      <c r="C66" s="144"/>
      <c r="D66" s="146"/>
      <c r="E66" s="147"/>
      <c r="F66" s="148"/>
      <c r="G66" s="124"/>
      <c r="H66" s="126"/>
      <c r="I66" s="143"/>
      <c r="J66" s="143"/>
      <c r="K66" s="119"/>
      <c r="L66" s="133"/>
    </row>
    <row r="67" spans="1:12" ht="15.6" x14ac:dyDescent="0.3">
      <c r="A67" s="127" t="s">
        <v>140</v>
      </c>
      <c r="B67" s="127"/>
      <c r="C67" s="149">
        <v>54</v>
      </c>
      <c r="D67" s="130" t="s">
        <v>73</v>
      </c>
      <c r="E67" s="129" t="s">
        <v>150</v>
      </c>
      <c r="F67" s="150"/>
      <c r="G67" s="116" t="s">
        <v>153</v>
      </c>
      <c r="H67" s="151" t="s">
        <v>16</v>
      </c>
      <c r="I67" s="123"/>
      <c r="J67" s="31" t="s">
        <v>17</v>
      </c>
      <c r="K67" s="152">
        <f>L67*C67</f>
        <v>486</v>
      </c>
      <c r="L67" s="153">
        <v>9</v>
      </c>
    </row>
    <row r="68" spans="1:12" ht="15.6" x14ac:dyDescent="0.3">
      <c r="A68" s="127" t="s">
        <v>140</v>
      </c>
      <c r="B68" s="127"/>
      <c r="C68" s="149">
        <v>12</v>
      </c>
      <c r="D68" s="130" t="s">
        <v>68</v>
      </c>
      <c r="E68" s="129" t="s">
        <v>150</v>
      </c>
      <c r="F68" s="150"/>
      <c r="G68" s="116" t="s">
        <v>153</v>
      </c>
      <c r="H68" s="151" t="s">
        <v>16</v>
      </c>
      <c r="I68" s="123"/>
      <c r="J68" s="31" t="s">
        <v>17</v>
      </c>
      <c r="K68" s="152">
        <f>L68*C68</f>
        <v>84</v>
      </c>
      <c r="L68" s="153">
        <v>7</v>
      </c>
    </row>
    <row r="69" spans="1:12" ht="15.6" x14ac:dyDescent="0.3">
      <c r="A69" s="127" t="s">
        <v>141</v>
      </c>
      <c r="B69" s="127"/>
      <c r="C69" s="149">
        <v>26</v>
      </c>
      <c r="D69" s="128"/>
      <c r="E69" s="129" t="s">
        <v>150</v>
      </c>
      <c r="F69" s="150" t="s">
        <v>154</v>
      </c>
      <c r="G69" s="116" t="s">
        <v>155</v>
      </c>
      <c r="H69" s="151" t="s">
        <v>16</v>
      </c>
      <c r="I69" s="123"/>
      <c r="J69" s="31" t="s">
        <v>17</v>
      </c>
      <c r="K69" s="152">
        <f>L69*C69</f>
        <v>180.57</v>
      </c>
      <c r="L69" s="153">
        <v>6.9450000000000003</v>
      </c>
    </row>
    <row r="70" spans="1:12" ht="15.6" x14ac:dyDescent="0.3">
      <c r="A70" s="127" t="s">
        <v>141</v>
      </c>
      <c r="B70" s="127"/>
      <c r="C70" s="149">
        <v>24</v>
      </c>
      <c r="D70" s="128"/>
      <c r="E70" s="129" t="s">
        <v>150</v>
      </c>
      <c r="F70" s="150" t="s">
        <v>156</v>
      </c>
      <c r="G70" s="116" t="s">
        <v>155</v>
      </c>
      <c r="H70" s="151" t="s">
        <v>16</v>
      </c>
      <c r="I70" s="123"/>
      <c r="J70" s="31" t="s">
        <v>17</v>
      </c>
      <c r="K70" s="152">
        <f t="shared" ref="K70:K95" si="6">L70*C70</f>
        <v>155.56800000000001</v>
      </c>
      <c r="L70" s="153">
        <v>6.4820000000000002</v>
      </c>
    </row>
    <row r="71" spans="1:12" ht="15.6" x14ac:dyDescent="0.3">
      <c r="A71" s="127" t="s">
        <v>157</v>
      </c>
      <c r="B71" s="127"/>
      <c r="C71" s="149">
        <v>14</v>
      </c>
      <c r="D71" s="128"/>
      <c r="E71" s="129" t="s">
        <v>150</v>
      </c>
      <c r="F71" s="150" t="s">
        <v>158</v>
      </c>
      <c r="G71" s="116" t="s">
        <v>155</v>
      </c>
      <c r="H71" s="151" t="s">
        <v>16</v>
      </c>
      <c r="I71" s="123"/>
      <c r="J71" s="31" t="s">
        <v>17</v>
      </c>
      <c r="K71" s="152">
        <f t="shared" si="6"/>
        <v>103.712</v>
      </c>
      <c r="L71" s="153">
        <v>7.4080000000000004</v>
      </c>
    </row>
    <row r="72" spans="1:12" ht="15.6" x14ac:dyDescent="0.3">
      <c r="A72" s="127" t="s">
        <v>159</v>
      </c>
      <c r="B72" s="127"/>
      <c r="C72" s="149">
        <v>16</v>
      </c>
      <c r="D72" s="128"/>
      <c r="E72" s="129" t="s">
        <v>150</v>
      </c>
      <c r="F72" s="150" t="s">
        <v>160</v>
      </c>
      <c r="G72" s="116" t="s">
        <v>155</v>
      </c>
      <c r="H72" s="151" t="s">
        <v>16</v>
      </c>
      <c r="I72" s="123"/>
      <c r="J72" s="31" t="s">
        <v>17</v>
      </c>
      <c r="K72" s="152">
        <f t="shared" si="6"/>
        <v>162.976</v>
      </c>
      <c r="L72" s="153">
        <v>10.186</v>
      </c>
    </row>
    <row r="73" spans="1:12" ht="15.6" x14ac:dyDescent="0.3">
      <c r="A73" s="127" t="s">
        <v>161</v>
      </c>
      <c r="B73" s="127"/>
      <c r="C73" s="149">
        <v>60</v>
      </c>
      <c r="D73" s="128"/>
      <c r="E73" s="129" t="s">
        <v>150</v>
      </c>
      <c r="F73" s="150" t="s">
        <v>162</v>
      </c>
      <c r="G73" s="116" t="s">
        <v>155</v>
      </c>
      <c r="H73" s="151" t="s">
        <v>16</v>
      </c>
      <c r="I73" s="123"/>
      <c r="J73" s="31" t="s">
        <v>17</v>
      </c>
      <c r="K73" s="152">
        <f t="shared" si="6"/>
        <v>1027.8600000000001</v>
      </c>
      <c r="L73" s="153">
        <v>17.131</v>
      </c>
    </row>
    <row r="74" spans="1:12" ht="15.6" x14ac:dyDescent="0.3">
      <c r="A74" s="127" t="s">
        <v>147</v>
      </c>
      <c r="B74" s="127"/>
      <c r="C74" s="149">
        <v>14</v>
      </c>
      <c r="D74" s="128"/>
      <c r="E74" s="129" t="s">
        <v>150</v>
      </c>
      <c r="F74" s="150" t="s">
        <v>163</v>
      </c>
      <c r="G74" s="116" t="s">
        <v>155</v>
      </c>
      <c r="H74" s="151" t="s">
        <v>16</v>
      </c>
      <c r="I74" s="123"/>
      <c r="J74" s="31" t="s">
        <v>17</v>
      </c>
      <c r="K74" s="152">
        <f t="shared" si="6"/>
        <v>110.194</v>
      </c>
      <c r="L74" s="153">
        <v>7.8710000000000004</v>
      </c>
    </row>
    <row r="75" spans="1:12" ht="15.6" x14ac:dyDescent="0.3">
      <c r="A75" s="127" t="s">
        <v>147</v>
      </c>
      <c r="B75" s="127"/>
      <c r="C75" s="149">
        <v>10</v>
      </c>
      <c r="D75" s="128"/>
      <c r="E75" s="129" t="s">
        <v>150</v>
      </c>
      <c r="F75" s="150" t="s">
        <v>164</v>
      </c>
      <c r="G75" s="116" t="s">
        <v>155</v>
      </c>
      <c r="H75" s="151" t="s">
        <v>16</v>
      </c>
      <c r="I75" s="123"/>
      <c r="J75" s="31" t="s">
        <v>17</v>
      </c>
      <c r="K75" s="152">
        <f t="shared" si="6"/>
        <v>60.19</v>
      </c>
      <c r="L75" s="153">
        <v>6.0190000000000001</v>
      </c>
    </row>
    <row r="76" spans="1:12" ht="15.6" x14ac:dyDescent="0.3">
      <c r="A76" s="127" t="s">
        <v>147</v>
      </c>
      <c r="B76" s="127"/>
      <c r="C76" s="149">
        <v>10</v>
      </c>
      <c r="D76" s="128"/>
      <c r="E76" s="129" t="s">
        <v>150</v>
      </c>
      <c r="F76" s="150" t="s">
        <v>165</v>
      </c>
      <c r="G76" s="116" t="s">
        <v>155</v>
      </c>
      <c r="H76" s="151" t="s">
        <v>16</v>
      </c>
      <c r="I76" s="123"/>
      <c r="J76" s="31" t="s">
        <v>17</v>
      </c>
      <c r="K76" s="152">
        <f t="shared" si="6"/>
        <v>87.97</v>
      </c>
      <c r="L76" s="153">
        <v>8.7970000000000006</v>
      </c>
    </row>
    <row r="77" spans="1:12" ht="15.6" x14ac:dyDescent="0.3">
      <c r="A77" s="127" t="s">
        <v>166</v>
      </c>
      <c r="B77" s="127"/>
      <c r="C77" s="149">
        <v>18</v>
      </c>
      <c r="D77" s="128"/>
      <c r="E77" s="129" t="s">
        <v>150</v>
      </c>
      <c r="F77" s="150" t="s">
        <v>167</v>
      </c>
      <c r="G77" s="116" t="s">
        <v>155</v>
      </c>
      <c r="H77" s="151" t="s">
        <v>16</v>
      </c>
      <c r="I77" s="123"/>
      <c r="J77" s="31" t="s">
        <v>17</v>
      </c>
      <c r="K77" s="152">
        <f t="shared" si="6"/>
        <v>225.01800000000003</v>
      </c>
      <c r="L77" s="153">
        <v>12.501000000000001</v>
      </c>
    </row>
    <row r="78" spans="1:12" ht="15.6" x14ac:dyDescent="0.3">
      <c r="A78" s="127" t="s">
        <v>168</v>
      </c>
      <c r="B78" s="127"/>
      <c r="C78" s="149">
        <v>18</v>
      </c>
      <c r="D78" s="128"/>
      <c r="E78" s="129" t="s">
        <v>150</v>
      </c>
      <c r="F78" s="150" t="s">
        <v>169</v>
      </c>
      <c r="G78" s="116" t="s">
        <v>155</v>
      </c>
      <c r="H78" s="151" t="s">
        <v>16</v>
      </c>
      <c r="I78" s="123"/>
      <c r="J78" s="31" t="s">
        <v>17</v>
      </c>
      <c r="K78" s="152">
        <f t="shared" si="6"/>
        <v>141.678</v>
      </c>
      <c r="L78" s="153">
        <v>7.8710000000000004</v>
      </c>
    </row>
    <row r="79" spans="1:12" ht="15.6" x14ac:dyDescent="0.3">
      <c r="A79" s="127" t="s">
        <v>170</v>
      </c>
      <c r="B79" s="127"/>
      <c r="C79" s="149">
        <v>16</v>
      </c>
      <c r="D79" s="128"/>
      <c r="E79" s="129" t="s">
        <v>150</v>
      </c>
      <c r="F79" s="150" t="s">
        <v>171</v>
      </c>
      <c r="G79" s="116" t="s">
        <v>155</v>
      </c>
      <c r="H79" s="151" t="s">
        <v>16</v>
      </c>
      <c r="I79" s="123"/>
      <c r="J79" s="31" t="s">
        <v>17</v>
      </c>
      <c r="K79" s="152">
        <f t="shared" si="6"/>
        <v>140.75200000000001</v>
      </c>
      <c r="L79" s="153">
        <v>8.7970000000000006</v>
      </c>
    </row>
    <row r="80" spans="1:12" ht="15.6" x14ac:dyDescent="0.3">
      <c r="A80" s="127" t="s">
        <v>168</v>
      </c>
      <c r="B80" s="127"/>
      <c r="C80" s="149">
        <v>10</v>
      </c>
      <c r="D80" s="128"/>
      <c r="E80" s="129" t="s">
        <v>150</v>
      </c>
      <c r="F80" s="150" t="s">
        <v>172</v>
      </c>
      <c r="G80" s="116" t="s">
        <v>155</v>
      </c>
      <c r="H80" s="151" t="s">
        <v>16</v>
      </c>
      <c r="I80" s="123"/>
      <c r="J80" s="31" t="s">
        <v>17</v>
      </c>
      <c r="K80" s="152">
        <f t="shared" si="6"/>
        <v>60.19</v>
      </c>
      <c r="L80" s="153">
        <v>6.0190000000000001</v>
      </c>
    </row>
    <row r="81" spans="1:12" ht="15.6" x14ac:dyDescent="0.3">
      <c r="A81" s="127" t="s">
        <v>168</v>
      </c>
      <c r="B81" s="127"/>
      <c r="C81" s="149">
        <v>8</v>
      </c>
      <c r="D81" s="128"/>
      <c r="E81" s="129" t="s">
        <v>150</v>
      </c>
      <c r="F81" s="150" t="s">
        <v>173</v>
      </c>
      <c r="G81" s="116" t="s">
        <v>155</v>
      </c>
      <c r="H81" s="151" t="s">
        <v>16</v>
      </c>
      <c r="I81" s="123"/>
      <c r="J81" s="31" t="s">
        <v>17</v>
      </c>
      <c r="K81" s="152">
        <f t="shared" si="6"/>
        <v>55.56</v>
      </c>
      <c r="L81" s="153">
        <v>6.9450000000000003</v>
      </c>
    </row>
    <row r="82" spans="1:12" ht="15.6" x14ac:dyDescent="0.3">
      <c r="A82" s="127" t="s">
        <v>168</v>
      </c>
      <c r="B82" s="127"/>
      <c r="C82" s="149">
        <v>6</v>
      </c>
      <c r="D82" s="128"/>
      <c r="E82" s="129" t="s">
        <v>150</v>
      </c>
      <c r="F82" s="150" t="s">
        <v>174</v>
      </c>
      <c r="G82" s="116" t="s">
        <v>155</v>
      </c>
      <c r="H82" s="151" t="s">
        <v>16</v>
      </c>
      <c r="I82" s="123"/>
      <c r="J82" s="31" t="s">
        <v>17</v>
      </c>
      <c r="K82" s="152">
        <f t="shared" si="6"/>
        <v>52.782000000000004</v>
      </c>
      <c r="L82" s="153">
        <v>8.7970000000000006</v>
      </c>
    </row>
    <row r="83" spans="1:12" ht="15.6" x14ac:dyDescent="0.3">
      <c r="A83" s="127" t="s">
        <v>175</v>
      </c>
      <c r="B83" s="127"/>
      <c r="C83" s="149">
        <v>52</v>
      </c>
      <c r="D83" s="128"/>
      <c r="E83" s="129" t="s">
        <v>150</v>
      </c>
      <c r="F83" s="150" t="s">
        <v>176</v>
      </c>
      <c r="G83" s="116" t="s">
        <v>155</v>
      </c>
      <c r="H83" s="151" t="s">
        <v>16</v>
      </c>
      <c r="I83" s="123"/>
      <c r="J83" s="31" t="s">
        <v>17</v>
      </c>
      <c r="K83" s="152">
        <f t="shared" si="6"/>
        <v>987.11599999999999</v>
      </c>
      <c r="L83" s="153">
        <v>18.983000000000001</v>
      </c>
    </row>
    <row r="84" spans="1:12" ht="15.6" x14ac:dyDescent="0.3">
      <c r="A84" s="127" t="s">
        <v>138</v>
      </c>
      <c r="B84" s="127"/>
      <c r="C84" s="149">
        <v>40</v>
      </c>
      <c r="D84" s="128"/>
      <c r="E84" s="129" t="s">
        <v>150</v>
      </c>
      <c r="F84" s="150" t="s">
        <v>177</v>
      </c>
      <c r="G84" s="116" t="s">
        <v>155</v>
      </c>
      <c r="H84" s="151" t="s">
        <v>16</v>
      </c>
      <c r="I84" s="123"/>
      <c r="J84" s="31" t="s">
        <v>17</v>
      </c>
      <c r="K84" s="152">
        <f t="shared" si="6"/>
        <v>722.28000000000009</v>
      </c>
      <c r="L84" s="153">
        <v>18.057000000000002</v>
      </c>
    </row>
    <row r="85" spans="1:12" ht="15.6" x14ac:dyDescent="0.3">
      <c r="A85" s="127" t="s">
        <v>178</v>
      </c>
      <c r="B85" s="127"/>
      <c r="C85" s="149">
        <v>4</v>
      </c>
      <c r="D85" s="128"/>
      <c r="E85" s="129" t="s">
        <v>150</v>
      </c>
      <c r="F85" s="150" t="s">
        <v>179</v>
      </c>
      <c r="G85" s="116" t="s">
        <v>155</v>
      </c>
      <c r="H85" s="151" t="s">
        <v>16</v>
      </c>
      <c r="I85" s="123"/>
      <c r="J85" s="31" t="s">
        <v>17</v>
      </c>
      <c r="K85" s="152">
        <f t="shared" si="6"/>
        <v>9.26</v>
      </c>
      <c r="L85" s="153">
        <v>2.3149999999999999</v>
      </c>
    </row>
    <row r="86" spans="1:12" ht="15.6" x14ac:dyDescent="0.3">
      <c r="A86" s="127" t="s">
        <v>148</v>
      </c>
      <c r="B86" s="127"/>
      <c r="C86" s="149">
        <v>4</v>
      </c>
      <c r="D86" s="128"/>
      <c r="E86" s="129" t="s">
        <v>150</v>
      </c>
      <c r="F86" s="150" t="s">
        <v>180</v>
      </c>
      <c r="G86" s="116" t="s">
        <v>155</v>
      </c>
      <c r="H86" s="151" t="s">
        <v>16</v>
      </c>
      <c r="I86" s="123"/>
      <c r="J86" s="31" t="s">
        <v>17</v>
      </c>
      <c r="K86" s="152">
        <f t="shared" si="6"/>
        <v>9.26</v>
      </c>
      <c r="L86" s="153">
        <v>2.3149999999999999</v>
      </c>
    </row>
    <row r="87" spans="1:12" ht="15.6" x14ac:dyDescent="0.3">
      <c r="A87" s="127" t="s">
        <v>141</v>
      </c>
      <c r="B87" s="127"/>
      <c r="C87" s="149">
        <v>4</v>
      </c>
      <c r="D87" s="128"/>
      <c r="E87" s="129" t="s">
        <v>150</v>
      </c>
      <c r="F87" s="150" t="s">
        <v>181</v>
      </c>
      <c r="G87" s="116" t="s">
        <v>155</v>
      </c>
      <c r="H87" s="151" t="s">
        <v>16</v>
      </c>
      <c r="I87" s="123"/>
      <c r="J87" s="31" t="s">
        <v>17</v>
      </c>
      <c r="K87" s="152">
        <f t="shared" si="6"/>
        <v>25.928000000000001</v>
      </c>
      <c r="L87" s="153">
        <v>6.4820000000000002</v>
      </c>
    </row>
    <row r="88" spans="1:12" ht="15.6" x14ac:dyDescent="0.3">
      <c r="A88" s="127" t="s">
        <v>141</v>
      </c>
      <c r="B88" s="127"/>
      <c r="C88" s="149">
        <v>6</v>
      </c>
      <c r="D88" s="128"/>
      <c r="E88" s="129" t="s">
        <v>150</v>
      </c>
      <c r="F88" s="150" t="s">
        <v>182</v>
      </c>
      <c r="G88" s="116" t="s">
        <v>155</v>
      </c>
      <c r="H88" s="151" t="s">
        <v>16</v>
      </c>
      <c r="I88" s="123"/>
      <c r="J88" s="31" t="s">
        <v>17</v>
      </c>
      <c r="K88" s="152">
        <f t="shared" si="6"/>
        <v>41.67</v>
      </c>
      <c r="L88" s="153">
        <v>6.9450000000000003</v>
      </c>
    </row>
    <row r="89" spans="1:12" ht="15.6" x14ac:dyDescent="0.3">
      <c r="A89" s="127" t="s">
        <v>141</v>
      </c>
      <c r="B89" s="127"/>
      <c r="C89" s="149">
        <v>4</v>
      </c>
      <c r="D89" s="128"/>
      <c r="E89" s="129" t="s">
        <v>150</v>
      </c>
      <c r="F89" s="150" t="s">
        <v>183</v>
      </c>
      <c r="G89" s="116" t="s">
        <v>155</v>
      </c>
      <c r="H89" s="151" t="s">
        <v>16</v>
      </c>
      <c r="I89" s="123"/>
      <c r="J89" s="31" t="s">
        <v>17</v>
      </c>
      <c r="K89" s="152">
        <f t="shared" si="6"/>
        <v>25.928000000000001</v>
      </c>
      <c r="L89" s="153">
        <v>6.4820000000000002</v>
      </c>
    </row>
    <row r="90" spans="1:12" ht="15.6" x14ac:dyDescent="0.3">
      <c r="A90" s="127" t="s">
        <v>184</v>
      </c>
      <c r="B90" s="127"/>
      <c r="C90" s="149">
        <v>10</v>
      </c>
      <c r="D90" s="128"/>
      <c r="E90" s="129" t="s">
        <v>150</v>
      </c>
      <c r="F90" s="150" t="s">
        <v>185</v>
      </c>
      <c r="G90" s="116" t="s">
        <v>155</v>
      </c>
      <c r="H90" s="151" t="s">
        <v>16</v>
      </c>
      <c r="I90" s="123"/>
      <c r="J90" s="31" t="s">
        <v>17</v>
      </c>
      <c r="K90" s="152">
        <f t="shared" si="6"/>
        <v>236.13</v>
      </c>
      <c r="L90" s="153">
        <v>23.613</v>
      </c>
    </row>
    <row r="91" spans="1:12" ht="15.6" x14ac:dyDescent="0.3">
      <c r="A91" s="127" t="s">
        <v>147</v>
      </c>
      <c r="B91" s="127"/>
      <c r="C91" s="149">
        <v>6</v>
      </c>
      <c r="D91" s="128"/>
      <c r="E91" s="129" t="s">
        <v>150</v>
      </c>
      <c r="F91" s="150" t="s">
        <v>186</v>
      </c>
      <c r="G91" s="116" t="s">
        <v>155</v>
      </c>
      <c r="H91" s="151" t="s">
        <v>16</v>
      </c>
      <c r="I91" s="123"/>
      <c r="J91" s="31" t="s">
        <v>17</v>
      </c>
      <c r="K91" s="152">
        <f t="shared" si="6"/>
        <v>47.225999999999999</v>
      </c>
      <c r="L91" s="153">
        <v>7.8710000000000004</v>
      </c>
    </row>
    <row r="92" spans="1:12" ht="15.6" x14ac:dyDescent="0.3">
      <c r="A92" s="127" t="s">
        <v>141</v>
      </c>
      <c r="B92" s="127"/>
      <c r="C92" s="149">
        <v>4</v>
      </c>
      <c r="D92" s="128"/>
      <c r="E92" s="129" t="s">
        <v>150</v>
      </c>
      <c r="F92" s="150" t="s">
        <v>187</v>
      </c>
      <c r="G92" s="116" t="s">
        <v>155</v>
      </c>
      <c r="H92" s="151" t="s">
        <v>16</v>
      </c>
      <c r="I92" s="123"/>
      <c r="J92" s="31" t="s">
        <v>17</v>
      </c>
      <c r="K92" s="152">
        <f t="shared" si="6"/>
        <v>25.928000000000001</v>
      </c>
      <c r="L92" s="153">
        <v>6.4820000000000002</v>
      </c>
    </row>
    <row r="93" spans="1:12" ht="15.6" x14ac:dyDescent="0.3">
      <c r="A93" s="127" t="s">
        <v>148</v>
      </c>
      <c r="B93" s="127"/>
      <c r="C93" s="149">
        <v>14</v>
      </c>
      <c r="D93" s="128"/>
      <c r="E93" s="129" t="s">
        <v>150</v>
      </c>
      <c r="F93" s="150" t="s">
        <v>188</v>
      </c>
      <c r="G93" s="116" t="s">
        <v>155</v>
      </c>
      <c r="H93" s="151" t="s">
        <v>16</v>
      </c>
      <c r="I93" s="123"/>
      <c r="J93" s="31" t="s">
        <v>17</v>
      </c>
      <c r="K93" s="152">
        <f t="shared" si="6"/>
        <v>97.23</v>
      </c>
      <c r="L93" s="153">
        <v>6.9450000000000003</v>
      </c>
    </row>
    <row r="94" spans="1:12" ht="15.6" x14ac:dyDescent="0.3">
      <c r="A94" s="127" t="s">
        <v>189</v>
      </c>
      <c r="B94" s="127"/>
      <c r="C94" s="149">
        <v>2</v>
      </c>
      <c r="D94" s="128"/>
      <c r="E94" s="129" t="s">
        <v>150</v>
      </c>
      <c r="F94" s="150" t="s">
        <v>190</v>
      </c>
      <c r="G94" s="116" t="s">
        <v>155</v>
      </c>
      <c r="H94" s="151" t="s">
        <v>16</v>
      </c>
      <c r="I94" s="123"/>
      <c r="J94" s="31" t="s">
        <v>17</v>
      </c>
      <c r="K94" s="152">
        <f t="shared" si="6"/>
        <v>156.494</v>
      </c>
      <c r="L94" s="153">
        <v>78.247</v>
      </c>
    </row>
    <row r="95" spans="1:12" ht="15.6" x14ac:dyDescent="0.3">
      <c r="A95" s="127" t="s">
        <v>191</v>
      </c>
      <c r="B95" s="127"/>
      <c r="C95" s="149">
        <v>16</v>
      </c>
      <c r="D95" s="128"/>
      <c r="E95" s="129" t="s">
        <v>150</v>
      </c>
      <c r="F95" s="150" t="s">
        <v>192</v>
      </c>
      <c r="G95" s="116" t="s">
        <v>155</v>
      </c>
      <c r="H95" s="151" t="s">
        <v>16</v>
      </c>
      <c r="I95" s="123"/>
      <c r="J95" s="31" t="s">
        <v>17</v>
      </c>
      <c r="K95" s="152">
        <f t="shared" si="6"/>
        <v>29.632000000000001</v>
      </c>
      <c r="L95" s="153">
        <v>1.8520000000000001</v>
      </c>
    </row>
    <row r="96" spans="1:12" ht="15.6" x14ac:dyDescent="0.3">
      <c r="A96" s="149"/>
      <c r="B96" s="127"/>
      <c r="C96" s="149"/>
      <c r="D96" s="128"/>
      <c r="E96" s="129"/>
      <c r="F96" s="149"/>
      <c r="G96" s="116"/>
      <c r="H96" s="151"/>
      <c r="I96" s="151"/>
      <c r="J96" s="151"/>
      <c r="K96" s="152"/>
      <c r="L96" s="153"/>
    </row>
    <row r="97" spans="1:12" ht="15.6" x14ac:dyDescent="0.3">
      <c r="A97" s="154"/>
      <c r="B97" s="155"/>
      <c r="C97" s="156"/>
      <c r="D97" s="156"/>
      <c r="E97" s="155"/>
      <c r="F97" s="154"/>
      <c r="G97" s="117"/>
      <c r="H97" s="143"/>
      <c r="I97" s="143"/>
      <c r="J97" s="143"/>
      <c r="K97" s="143"/>
      <c r="L97" s="90"/>
    </row>
  </sheetData>
  <mergeCells count="5">
    <mergeCell ref="A58:L58"/>
    <mergeCell ref="A2:L2"/>
    <mergeCell ref="A10:L10"/>
    <mergeCell ref="A28:L28"/>
    <mergeCell ref="A40:L40"/>
  </mergeCells>
  <conditionalFormatting sqref="I1:K1 I41:J45 K15:K17 I28:K28 I46:K46 K19:K23 H66:H97 I3:J8 I9:K13 H11:H14 K25:K27 H24:H27 H36:H38 L30:L38 I47:J52 K52:K55 I56:K57 K59:K97 H63:J63 H3:H9 I29:J38 I39:K40 J41:J51 I14:J27 H59:H62">
    <cfRule type="cellIs" dxfId="81" priority="141" operator="equal">
      <formula>"NO"</formula>
    </cfRule>
    <cfRule type="cellIs" dxfId="80" priority="142" operator="equal">
      <formula>"YES"</formula>
    </cfRule>
  </conditionalFormatting>
  <conditionalFormatting sqref="H29">
    <cfRule type="cellIs" dxfId="79" priority="133" operator="equal">
      <formula>"NO"</formula>
    </cfRule>
    <cfRule type="cellIs" dxfId="78" priority="134" operator="equal">
      <formula>"YES"</formula>
    </cfRule>
  </conditionalFormatting>
  <conditionalFormatting sqref="H30">
    <cfRule type="cellIs" dxfId="77" priority="131" operator="equal">
      <formula>"NO"</formula>
    </cfRule>
    <cfRule type="cellIs" dxfId="76" priority="132" operator="equal">
      <formula>"YES"</formula>
    </cfRule>
  </conditionalFormatting>
  <conditionalFormatting sqref="H31">
    <cfRule type="cellIs" dxfId="75" priority="129" operator="equal">
      <formula>"NO"</formula>
    </cfRule>
    <cfRule type="cellIs" dxfId="74" priority="130" operator="equal">
      <formula>"YES"</formula>
    </cfRule>
  </conditionalFormatting>
  <conditionalFormatting sqref="H32">
    <cfRule type="cellIs" dxfId="73" priority="127" operator="equal">
      <formula>"NO"</formula>
    </cfRule>
    <cfRule type="cellIs" dxfId="72" priority="128" operator="equal">
      <formula>"YES"</formula>
    </cfRule>
  </conditionalFormatting>
  <conditionalFormatting sqref="H33:H35">
    <cfRule type="cellIs" dxfId="71" priority="125" operator="equal">
      <formula>"NO"</formula>
    </cfRule>
    <cfRule type="cellIs" dxfId="70" priority="126" operator="equal">
      <formula>"YES"</formula>
    </cfRule>
  </conditionalFormatting>
  <conditionalFormatting sqref="H41:H45">
    <cfRule type="cellIs" dxfId="69" priority="121" operator="equal">
      <formula>"NO"</formula>
    </cfRule>
    <cfRule type="cellIs" dxfId="68" priority="122" operator="equal">
      <formula>"YES"</formula>
    </cfRule>
  </conditionalFormatting>
  <conditionalFormatting sqref="H46:H51">
    <cfRule type="cellIs" dxfId="67" priority="119" operator="equal">
      <formula>"NO"</formula>
    </cfRule>
    <cfRule type="cellIs" dxfId="66" priority="120" operator="equal">
      <formula>"YES"</formula>
    </cfRule>
  </conditionalFormatting>
  <conditionalFormatting sqref="H20 H22">
    <cfRule type="cellIs" dxfId="65" priority="117" operator="equal">
      <formula>"NO"</formula>
    </cfRule>
    <cfRule type="cellIs" dxfId="64" priority="118" operator="equal">
      <formula>"YES"</formula>
    </cfRule>
  </conditionalFormatting>
  <conditionalFormatting sqref="H15">
    <cfRule type="cellIs" dxfId="59" priority="111" operator="equal">
      <formula>"NO"</formula>
    </cfRule>
    <cfRule type="cellIs" dxfId="58" priority="112" operator="equal">
      <formula>"YES"</formula>
    </cfRule>
  </conditionalFormatting>
  <conditionalFormatting sqref="L25">
    <cfRule type="cellIs" dxfId="57" priority="109" operator="equal">
      <formula>"NO"</formula>
    </cfRule>
    <cfRule type="cellIs" dxfId="56" priority="110" operator="equal">
      <formula>"YES"</formula>
    </cfRule>
  </conditionalFormatting>
  <conditionalFormatting sqref="K30">
    <cfRule type="cellIs" dxfId="55" priority="103" operator="equal">
      <formula>"NO"</formula>
    </cfRule>
    <cfRule type="cellIs" dxfId="54" priority="104" operator="equal">
      <formula>"YES"</formula>
    </cfRule>
  </conditionalFormatting>
  <conditionalFormatting sqref="K31:K32">
    <cfRule type="cellIs" dxfId="53" priority="101" operator="equal">
      <formula>"NO"</formula>
    </cfRule>
    <cfRule type="cellIs" dxfId="52" priority="102" operator="equal">
      <formula>"YES"</formula>
    </cfRule>
  </conditionalFormatting>
  <conditionalFormatting sqref="K33:K35">
    <cfRule type="cellIs" dxfId="51" priority="99" operator="equal">
      <formula>"NO"</formula>
    </cfRule>
    <cfRule type="cellIs" dxfId="50" priority="100" operator="equal">
      <formula>"YES"</formula>
    </cfRule>
  </conditionalFormatting>
  <conditionalFormatting sqref="K36">
    <cfRule type="cellIs" dxfId="49" priority="97" operator="equal">
      <formula>"NO"</formula>
    </cfRule>
    <cfRule type="cellIs" dxfId="48" priority="98" operator="equal">
      <formula>"YES"</formula>
    </cfRule>
  </conditionalFormatting>
  <conditionalFormatting sqref="K38">
    <cfRule type="cellIs" dxfId="47" priority="93" operator="equal">
      <formula>"NO"</formula>
    </cfRule>
    <cfRule type="cellIs" dxfId="46" priority="94" operator="equal">
      <formula>"YES"</formula>
    </cfRule>
  </conditionalFormatting>
  <conditionalFormatting sqref="L22:L23">
    <cfRule type="cellIs" dxfId="45" priority="91" operator="equal">
      <formula>"NO"</formula>
    </cfRule>
    <cfRule type="cellIs" dxfId="44" priority="92" operator="equal">
      <formula>"YES"</formula>
    </cfRule>
  </conditionalFormatting>
  <conditionalFormatting sqref="L20:L21">
    <cfRule type="cellIs" dxfId="43" priority="89" operator="equal">
      <formula>"NO"</formula>
    </cfRule>
    <cfRule type="cellIs" dxfId="42" priority="90" operator="equal">
      <formula>"YES"</formula>
    </cfRule>
  </conditionalFormatting>
  <conditionalFormatting sqref="I58:K58">
    <cfRule type="cellIs" dxfId="41" priority="73" operator="equal">
      <formula>"NO"</formula>
    </cfRule>
    <cfRule type="cellIs" dxfId="40" priority="74" operator="equal">
      <formula>"YES"</formula>
    </cfRule>
  </conditionalFormatting>
  <conditionalFormatting sqref="I97:J97">
    <cfRule type="cellIs" dxfId="39" priority="71" operator="equal">
      <formula>"NO"</formula>
    </cfRule>
    <cfRule type="cellIs" dxfId="38" priority="72" operator="equal">
      <formula>"YES"</formula>
    </cfRule>
  </conditionalFormatting>
  <conditionalFormatting sqref="I96:J96 I66:J66">
    <cfRule type="cellIs" dxfId="37" priority="69" operator="equal">
      <formula>"NO"</formula>
    </cfRule>
    <cfRule type="cellIs" dxfId="36" priority="70" operator="equal">
      <formula>"YES"</formula>
    </cfRule>
  </conditionalFormatting>
  <conditionalFormatting sqref="H53:H55">
    <cfRule type="cellIs" dxfId="35" priority="59" operator="equal">
      <formula>"NO"</formula>
    </cfRule>
    <cfRule type="cellIs" dxfId="34" priority="60" operator="equal">
      <formula>"YES"</formula>
    </cfRule>
  </conditionalFormatting>
  <conditionalFormatting sqref="I53:J55">
    <cfRule type="cellIs" dxfId="33" priority="57" operator="equal">
      <formula>"NO"</formula>
    </cfRule>
    <cfRule type="cellIs" dxfId="32" priority="58" operator="equal">
      <formula>"YES"</formula>
    </cfRule>
  </conditionalFormatting>
  <conditionalFormatting sqref="I59:J62">
    <cfRule type="cellIs" dxfId="31" priority="33" operator="equal">
      <formula>"NO"</formula>
    </cfRule>
    <cfRule type="cellIs" dxfId="30" priority="34" operator="equal">
      <formula>"YES"</formula>
    </cfRule>
  </conditionalFormatting>
  <conditionalFormatting sqref="I67:J68">
    <cfRule type="cellIs" dxfId="29" priority="31" operator="equal">
      <formula>"NO"</formula>
    </cfRule>
    <cfRule type="cellIs" dxfId="28" priority="32" operator="equal">
      <formula>"YES"</formula>
    </cfRule>
  </conditionalFormatting>
  <conditionalFormatting sqref="I69:J95">
    <cfRule type="cellIs" dxfId="27" priority="29" operator="equal">
      <formula>"NO"</formula>
    </cfRule>
    <cfRule type="cellIs" dxfId="26" priority="30" operator="equal">
      <formula>"YES"</formula>
    </cfRule>
  </conditionalFormatting>
  <conditionalFormatting sqref="H64:H65">
    <cfRule type="cellIs" dxfId="25" priority="27" operator="equal">
      <formula>"NO"</formula>
    </cfRule>
    <cfRule type="cellIs" dxfId="24" priority="28" operator="equal">
      <formula>"YES"</formula>
    </cfRule>
  </conditionalFormatting>
  <conditionalFormatting sqref="I64:J65">
    <cfRule type="cellIs" dxfId="23" priority="25" operator="equal">
      <formula>"NO"</formula>
    </cfRule>
    <cfRule type="cellIs" dxfId="22" priority="26" operator="equal">
      <formula>"YES"</formula>
    </cfRule>
  </conditionalFormatting>
  <conditionalFormatting sqref="J1:J97">
    <cfRule type="containsText" dxfId="21" priority="21" operator="containsText" text="Caspian">
      <formula>NOT(ISERROR(SEARCH("Caspian",J1)))</formula>
    </cfRule>
    <cfRule type="containsText" dxfId="20" priority="22" operator="containsText" text="NASH">
      <formula>NOT(ISERROR(SEARCH("NASH",J1)))</formula>
    </cfRule>
  </conditionalFormatting>
  <conditionalFormatting sqref="J53:J55">
    <cfRule type="cellIs" dxfId="19" priority="19" operator="equal">
      <formula>"NO"</formula>
    </cfRule>
    <cfRule type="cellIs" dxfId="18" priority="20" operator="equal">
      <formula>"YES"</formula>
    </cfRule>
  </conditionalFormatting>
  <conditionalFormatting sqref="J59:J62">
    <cfRule type="cellIs" dxfId="17" priority="17" operator="equal">
      <formula>"NO"</formula>
    </cfRule>
    <cfRule type="cellIs" dxfId="16" priority="18" operator="equal">
      <formula>"YES"</formula>
    </cfRule>
  </conditionalFormatting>
  <conditionalFormatting sqref="J64:J65">
    <cfRule type="cellIs" dxfId="15" priority="15" operator="equal">
      <formula>"NO"</formula>
    </cfRule>
    <cfRule type="cellIs" dxfId="14" priority="16" operator="equal">
      <formula>"YES"</formula>
    </cfRule>
  </conditionalFormatting>
  <conditionalFormatting sqref="J67:J95">
    <cfRule type="cellIs" dxfId="13" priority="13" operator="equal">
      <formula>"NO"</formula>
    </cfRule>
    <cfRule type="cellIs" dxfId="12" priority="14" operator="equal">
      <formula>"YES"</formula>
    </cfRule>
  </conditionalFormatting>
  <conditionalFormatting sqref="H16">
    <cfRule type="cellIs" dxfId="11" priority="11" operator="equal">
      <formula>"NO"</formula>
    </cfRule>
    <cfRule type="cellIs" dxfId="10" priority="12" operator="equal">
      <formula>"YES"</formula>
    </cfRule>
  </conditionalFormatting>
  <conditionalFormatting sqref="H17">
    <cfRule type="cellIs" dxfId="9" priority="9" operator="equal">
      <formula>"NO"</formula>
    </cfRule>
    <cfRule type="cellIs" dxfId="8" priority="10" operator="equal">
      <formula>"YES"</formula>
    </cfRule>
  </conditionalFormatting>
  <conditionalFormatting sqref="H18">
    <cfRule type="cellIs" dxfId="7" priority="7" operator="equal">
      <formula>"NO"</formula>
    </cfRule>
    <cfRule type="cellIs" dxfId="6" priority="8" operator="equal">
      <formula>"YES"</formula>
    </cfRule>
  </conditionalFormatting>
  <conditionalFormatting sqref="H19">
    <cfRule type="cellIs" dxfId="5" priority="5" operator="equal">
      <formula>"NO"</formula>
    </cfRule>
    <cfRule type="cellIs" dxfId="4" priority="6" operator="equal">
      <formula>"YES"</formula>
    </cfRule>
  </conditionalFormatting>
  <conditionalFormatting sqref="H21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H23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2015-06-05T18:17:20Z</dcterms:created>
  <dcterms:modified xsi:type="dcterms:W3CDTF">2025-05-29T07:38:07Z</dcterms:modified>
</cp:coreProperties>
</file>