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Toospayvand\"/>
    </mc:Choice>
  </mc:AlternateContent>
  <xr:revisionPtr revIDLastSave="0" documentId="8_{DE1EC123-BC21-4AE3-B785-49EA13DED882}" xr6:coauthVersionLast="47" xr6:coauthVersionMax="47" xr10:uidLastSave="{00000000-0000-0000-0000-000000000000}"/>
  <bookViews>
    <workbookView xWindow="-108" yWindow="-108" windowWidth="23256" windowHeight="12456" xr2:uid="{25FE3D98-ACA6-493F-8D64-8F41DA0560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42" i="1"/>
  <c r="K43" i="1"/>
  <c r="K45" i="1"/>
  <c r="K46" i="1"/>
  <c r="K47" i="1"/>
  <c r="K48" i="1"/>
  <c r="H48" i="1"/>
  <c r="I48" i="1" s="1"/>
  <c r="H38" i="1"/>
  <c r="I38" i="1" s="1"/>
  <c r="K38" i="1" s="1"/>
  <c r="H47" i="1"/>
  <c r="I47" i="1" s="1"/>
  <c r="H46" i="1"/>
  <c r="I46" i="1" s="1"/>
  <c r="H39" i="1"/>
  <c r="I39" i="1" s="1"/>
  <c r="H43" i="1"/>
  <c r="I43" i="1" s="1"/>
  <c r="H13" i="1"/>
  <c r="I13" i="1" s="1"/>
  <c r="K13" i="1" s="1"/>
  <c r="H8" i="1"/>
  <c r="I8" i="1" s="1"/>
  <c r="K8" i="1" s="1"/>
  <c r="H29" i="1"/>
  <c r="I29" i="1" s="1"/>
  <c r="K29" i="1" s="1"/>
  <c r="H25" i="1"/>
  <c r="I25" i="1" s="1"/>
  <c r="K25" i="1" s="1"/>
  <c r="H41" i="1"/>
  <c r="I41" i="1" s="1"/>
  <c r="K41" i="1" s="1"/>
  <c r="H20" i="1"/>
  <c r="I20" i="1" s="1"/>
  <c r="K20" i="1" s="1"/>
  <c r="H18" i="1"/>
  <c r="I18" i="1" s="1"/>
  <c r="K18" i="1" s="1"/>
  <c r="H19" i="1"/>
  <c r="I19" i="1" s="1"/>
  <c r="K19" i="1" s="1"/>
  <c r="H22" i="1"/>
  <c r="I22" i="1" s="1"/>
  <c r="K22" i="1" s="1"/>
  <c r="H23" i="1"/>
  <c r="I23" i="1" s="1"/>
  <c r="K23" i="1" s="1"/>
  <c r="H24" i="1"/>
  <c r="I24" i="1" s="1"/>
  <c r="K24" i="1" s="1"/>
  <c r="H17" i="1"/>
  <c r="I17" i="1" s="1"/>
  <c r="K17" i="1" s="1"/>
  <c r="H37" i="1"/>
  <c r="I37" i="1" s="1"/>
  <c r="K37" i="1" s="1"/>
  <c r="H40" i="1"/>
  <c r="I40" i="1" s="1"/>
  <c r="K40" i="1" s="1"/>
  <c r="H42" i="1"/>
  <c r="I42" i="1" s="1"/>
  <c r="H6" i="1"/>
  <c r="I6" i="1" s="1"/>
  <c r="K6" i="1" s="1"/>
  <c r="H7" i="1"/>
  <c r="I7" i="1" s="1"/>
  <c r="K7" i="1" s="1"/>
  <c r="H35" i="1"/>
  <c r="I35" i="1" s="1"/>
  <c r="K35" i="1" s="1"/>
  <c r="H36" i="1"/>
  <c r="I36" i="1" s="1"/>
  <c r="K36" i="1" s="1"/>
  <c r="H34" i="1"/>
  <c r="I34" i="1" s="1"/>
  <c r="K34" i="1" s="1"/>
  <c r="H44" i="1"/>
  <c r="I44" i="1" s="1"/>
  <c r="K44" i="1" s="1"/>
  <c r="H27" i="1"/>
  <c r="I27" i="1" s="1"/>
  <c r="K27" i="1" s="1"/>
  <c r="H28" i="1"/>
  <c r="I28" i="1" s="1"/>
  <c r="K28" i="1" s="1"/>
  <c r="H30" i="1"/>
  <c r="I30" i="1" s="1"/>
  <c r="K30" i="1" s="1"/>
  <c r="H4" i="1"/>
  <c r="I4" i="1" s="1"/>
  <c r="K4" i="1" s="1"/>
  <c r="H5" i="1"/>
  <c r="I5" i="1" s="1"/>
  <c r="K5" i="1" s="1"/>
  <c r="H10" i="1"/>
  <c r="I10" i="1" s="1"/>
  <c r="K10" i="1" s="1"/>
  <c r="H11" i="1"/>
  <c r="I11" i="1" s="1"/>
  <c r="K11" i="1" s="1"/>
  <c r="H12" i="1"/>
  <c r="I12" i="1" s="1"/>
  <c r="K12" i="1" s="1"/>
  <c r="H14" i="1"/>
  <c r="I14" i="1" s="1"/>
  <c r="K14" i="1" s="1"/>
  <c r="H15" i="1"/>
  <c r="I15" i="1" s="1"/>
  <c r="K15" i="1" s="1"/>
  <c r="H16" i="1"/>
  <c r="I16" i="1" s="1"/>
  <c r="K16" i="1" s="1"/>
  <c r="H21" i="1"/>
  <c r="I21" i="1" s="1"/>
  <c r="K21" i="1" s="1"/>
  <c r="H32" i="1"/>
  <c r="I32" i="1" s="1"/>
  <c r="K32" i="1" s="1"/>
  <c r="H33" i="1"/>
  <c r="I33" i="1" s="1"/>
  <c r="K33" i="1" s="1"/>
  <c r="H45" i="1"/>
  <c r="I45" i="1" s="1"/>
</calcChain>
</file>

<file path=xl/sharedStrings.xml><?xml version="1.0" encoding="utf-8"?>
<sst xmlns="http://schemas.openxmlformats.org/spreadsheetml/2006/main" count="198" uniqueCount="66">
  <si>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</si>
  <si>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</si>
  <si>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</si>
  <si>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</si>
  <si>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</si>
  <si>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</si>
  <si>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</si>
  <si>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</si>
  <si>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</si>
  <si>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</si>
  <si>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PIPE, SEAMLESS, SCH80, PE, ASME B36.10, ASTM A333 GR 6</t>
  </si>
  <si>
    <t>Pipe</t>
  </si>
  <si>
    <t>FITTINGS</t>
  </si>
  <si>
    <t>FLANGES</t>
  </si>
  <si>
    <t>PIPES</t>
  </si>
  <si>
    <t>M</t>
  </si>
  <si>
    <t>Elbow</t>
  </si>
  <si>
    <t>ELBOW 90 LR, SCH 80, BW, ASME B16.9, ASTM A420 GR WPL6</t>
  </si>
  <si>
    <t>Cap</t>
  </si>
  <si>
    <t>CAP, SCH 80, BW, ASME B16.9, ASTM A420 GR WPL6</t>
  </si>
  <si>
    <t>Blind Flange</t>
  </si>
  <si>
    <t>FLANGE BLIND, 300 LB, RF, ASME B16.5, ASTM A350 GR LF2</t>
  </si>
  <si>
    <t>Size (mm)</t>
  </si>
  <si>
    <t>Reducer</t>
  </si>
  <si>
    <t>REDUCER (CONC), SCH 80, BW, ASME B16.9, ASTM A420 GR WPL6</t>
  </si>
  <si>
    <t>150 * 125</t>
  </si>
  <si>
    <t>Tee</t>
  </si>
  <si>
    <t>TEE, SCH 80, BW, ASME B16.9, ASTM A420 GR WPL6</t>
  </si>
  <si>
    <t>OLETS</t>
  </si>
  <si>
    <t>Weldolet</t>
  </si>
  <si>
    <t>WELDOLET, BW, 80, MSS-SP-97, ASTM A350 GR LF2</t>
  </si>
  <si>
    <t>150 * 15</t>
  </si>
  <si>
    <t>150 * 20</t>
  </si>
  <si>
    <t>Flange WN</t>
  </si>
  <si>
    <t>FLANGE WN, SCH80, 300 LB, RF, ASME B16.5, ASTM A350 GR LF2</t>
  </si>
  <si>
    <t>FLANGE THD, 300 LB, RF, ASME B16.5, ASTM A350 GR LF2</t>
  </si>
  <si>
    <t>FLANGE WN, SCH 80, 300 LB, RF, ASME B16.5, ASTM A350 GR LF2</t>
  </si>
  <si>
    <t>A333 GR 6</t>
  </si>
  <si>
    <t>A420 GR WPL6</t>
  </si>
  <si>
    <t>A350 GR LF2 CL.1</t>
  </si>
  <si>
    <t>ELL 90, 3000 LB, SW, ASME B16.11, ASTM A350 GR LF2</t>
  </si>
  <si>
    <t>50 * 40</t>
  </si>
  <si>
    <t>Flange SW</t>
  </si>
  <si>
    <t>FLANGE SW, 300 LB, RF, ASME B16.5, ASTM A350 GR LF2</t>
  </si>
  <si>
    <t>100 * 50</t>
  </si>
  <si>
    <t>TEE (RED), SCH 80, BW, ASME B16.9, AST, ASTM A420 GR WPL6</t>
  </si>
  <si>
    <t>100 * 80</t>
  </si>
  <si>
    <t>TEE (RED), 4"X2" ND, SCH 80, BW, ASME B16.9</t>
  </si>
  <si>
    <t>Sockolet</t>
  </si>
  <si>
    <t>100 * 40</t>
  </si>
  <si>
    <t>50 * 25</t>
  </si>
  <si>
    <t>50 * 15</t>
  </si>
  <si>
    <t>80 * 50</t>
  </si>
  <si>
    <t>NO's</t>
  </si>
  <si>
    <t>REDUCER (CONC), BW, ASME B16.9-SCH80, ASTM A420 GR WPL6</t>
  </si>
  <si>
    <t>REDUCER (CONC), SCH 160, BW, ASME B16.9, ASTM A420 GR WPL6</t>
  </si>
  <si>
    <t>TEE, BW, ASME B16.9, ASTM A420 GR WPL6 SMLS, SCH 40</t>
  </si>
  <si>
    <t>TEE (RED), SCH 80, BW, ASME B16.9, ASTM A420 GR WPL6</t>
  </si>
  <si>
    <t>SOCKOLET, 3000 LB, BWXSW, 9/16" LG, ASME B16.11, ASTM A350 GR LF2</t>
  </si>
  <si>
    <t>FLANGE WN, 300 LB, RF, ASME B16.5, ASTM A350 GR LF2</t>
  </si>
  <si>
    <t>FLANGE WN, 300 LB, RF, ASME B16.5, ASTM A105N</t>
  </si>
  <si>
    <t>A105N</t>
  </si>
  <si>
    <t>REDUCER (CONC), BW, ASME B16.9-SCH80, ASTM A234 GR WPB</t>
  </si>
  <si>
    <t>A234 GR WPB</t>
  </si>
  <si>
    <t>Final Quantity</t>
  </si>
  <si>
    <t>For Compressor &amp; Condenser Skid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</si>
</sst>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48" totalsRowShown="0" headerRowDxfId="13" dataDxfId="12">
  <autoFilter ref="A2:L48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48"/>
  <sheetViews>
    <sheetView tabSelected="1" zoomScaleNormal="100" workbookViewId="0">
      <selection activeCell="A49" sqref="A49:XFD81"/>
    </sheetView>
  </sheetViews>
  <sheetFormatPr defaultColWidth="8.88671875" defaultRowHeight="13.8" x14ac:dyDescent="0.3"/>
  <cols>
    <col min="1" max="1" width="10.5546875" style="2" bestFit="1" customWidth="1"/>
    <col min="2" max="2" width="21.5546875" style="2" bestFit="1" customWidth="1"/>
    <col min="3" max="3" width="73" style="2" bestFit="1" customWidth="1"/>
    <col min="4" max="4" width="16.44140625" style="2" bestFit="1" customWidth="1"/>
    <col min="5" max="5" width="21.44140625" style="2" bestFit="1" customWidth="1"/>
    <col min="6" max="6" width="22.88671875" style="2" bestFit="1" customWidth="1"/>
    <col min="7" max="7" width="18.44140625" style="2" bestFit="1" customWidth="1"/>
    <col min="8" max="8" width="17.88671875" style="2" bestFit="1" customWidth="1"/>
    <col min="9" max="9" width="15.5546875" style="2" bestFit="1" customWidth="1"/>
    <col min="10" max="10" width="9.5546875" style="2" bestFit="1" customWidth="1"/>
    <col min="11" max="11" width="11.109375" style="2" bestFit="1" customWidth="1"/>
    <col min="12" max="12" width="28" style="2" customWidth="1"/>
    <col min="13" max="13" width="8.88671875" style="2" customWidth="1"/>
    <col min="14" max="16384" width="8.88671875" style="2"/>
  </cols>
  <sheetData>
    <row r="1" spans="1:12" ht="20.399999999999999" x14ac:dyDescent="0.3">
      <c r="A1" s="9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 x14ac:dyDescent="0.3">
      <c r="A2" s="1" t="s">
        <v>0</v>
      </c>
      <c r="B2" s="1" t="s">
        <v>1</v>
      </c>
      <c r="C2" s="1" t="s">
        <v>2</v>
      </c>
      <c r="D2" s="1" t="s">
        <v>3</v>
      </c>
      <c r="E2" s="8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64</v>
      </c>
    </row>
    <row r="3" spans="1:12" ht="18.600000000000001" customHeight="1" x14ac:dyDescent="0.3">
      <c r="A3" s="4"/>
      <c r="B3" s="5" t="s">
        <v>14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">
      <c r="A4" s="2">
        <v>1</v>
      </c>
      <c r="B4" s="2" t="s">
        <v>11</v>
      </c>
      <c r="C4" s="2" t="s">
        <v>10</v>
      </c>
      <c r="D4" s="2">
        <v>80</v>
      </c>
      <c r="E4" s="6">
        <v>150</v>
      </c>
      <c r="F4" s="2" t="s">
        <v>37</v>
      </c>
      <c r="G4" s="2">
        <v>2.4</v>
      </c>
      <c r="H4" s="2">
        <f>Table2[[#This Row],[QTY (Unit A)]]</f>
        <v>2.4</v>
      </c>
      <c r="I4" s="2">
        <f>Table2[[#This Row],[QTY (Unit A)]]+Table2[[#This Row],[QTY (UnitB)]]</f>
        <v>4.8</v>
      </c>
      <c r="J4" s="2" t="s">
        <v>15</v>
      </c>
      <c r="K4" s="2">
        <f>Table2[[#This Row],[Final Quantity]]-Table2[[#This Row],[Total QTY]]</f>
        <v>1.2000000000000002</v>
      </c>
      <c r="L4" s="2">
        <v>6</v>
      </c>
    </row>
    <row r="5" spans="1:12" x14ac:dyDescent="0.3">
      <c r="A5" s="2">
        <v>2</v>
      </c>
      <c r="B5" s="2" t="s">
        <v>11</v>
      </c>
      <c r="C5" s="2" t="s">
        <v>10</v>
      </c>
      <c r="D5" s="2">
        <v>80</v>
      </c>
      <c r="E5" s="6">
        <v>50</v>
      </c>
      <c r="F5" s="2" t="s">
        <v>37</v>
      </c>
      <c r="G5" s="2">
        <v>25</v>
      </c>
      <c r="H5" s="2">
        <f>Table2[[#This Row],[QTY (Unit A)]]</f>
        <v>25</v>
      </c>
      <c r="I5" s="2">
        <f>Table2[[#This Row],[QTY (Unit A)]]+Table2[[#This Row],[QTY (UnitB)]]</f>
        <v>50</v>
      </c>
      <c r="J5" s="2" t="s">
        <v>15</v>
      </c>
      <c r="K5" s="2">
        <f>Table2[[#This Row],[Final Quantity]]-Table2[[#This Row],[Total QTY]]</f>
        <v>14</v>
      </c>
      <c r="L5" s="2">
        <v>64</v>
      </c>
    </row>
    <row r="6" spans="1:12" x14ac:dyDescent="0.3">
      <c r="A6" s="2">
        <v>3</v>
      </c>
      <c r="B6" s="2" t="s">
        <v>11</v>
      </c>
      <c r="C6" s="2" t="s">
        <v>10</v>
      </c>
      <c r="D6" s="2">
        <v>80</v>
      </c>
      <c r="E6" s="6">
        <v>40</v>
      </c>
      <c r="F6" s="2" t="s">
        <v>37</v>
      </c>
      <c r="G6" s="2">
        <v>13.6</v>
      </c>
      <c r="H6" s="2">
        <f>Table2[[#This Row],[QTY (Unit A)]]</f>
        <v>13.6</v>
      </c>
      <c r="I6" s="2">
        <f>Table2[[#This Row],[QTY (Unit A)]]+Table2[[#This Row],[QTY (UnitB)]]</f>
        <v>27.2</v>
      </c>
      <c r="J6" s="2" t="s">
        <v>15</v>
      </c>
      <c r="K6" s="2">
        <f>Table2[[#This Row],[Final Quantity]]-Table2[[#This Row],[Total QTY]]</f>
        <v>2.8000000000000007</v>
      </c>
      <c r="L6" s="2">
        <v>30</v>
      </c>
    </row>
    <row r="7" spans="1:12" x14ac:dyDescent="0.3">
      <c r="A7" s="2">
        <v>4</v>
      </c>
      <c r="B7" s="2" t="s">
        <v>11</v>
      </c>
      <c r="C7" s="2" t="s">
        <v>10</v>
      </c>
      <c r="D7" s="2">
        <v>80</v>
      </c>
      <c r="E7" s="6">
        <v>100</v>
      </c>
      <c r="F7" s="2" t="s">
        <v>37</v>
      </c>
      <c r="G7" s="2">
        <v>1.6</v>
      </c>
      <c r="H7" s="2">
        <f>Table2[[#This Row],[QTY (Unit A)]]</f>
        <v>1.6</v>
      </c>
      <c r="I7" s="2">
        <f>Table2[[#This Row],[QTY (Unit A)]]+Table2[[#This Row],[QTY (UnitB)]]</f>
        <v>3.2</v>
      </c>
      <c r="J7" s="2" t="s">
        <v>15</v>
      </c>
      <c r="K7" s="2">
        <f>Table2[[#This Row],[Final Quantity]]-Table2[[#This Row],[Total QTY]]</f>
        <v>2.8</v>
      </c>
      <c r="L7" s="2">
        <v>6</v>
      </c>
    </row>
    <row r="8" spans="1:12" x14ac:dyDescent="0.3">
      <c r="A8" s="2">
        <v>5</v>
      </c>
      <c r="B8" s="2" t="s">
        <v>11</v>
      </c>
      <c r="C8" s="2" t="s">
        <v>10</v>
      </c>
      <c r="D8" s="2">
        <v>80</v>
      </c>
      <c r="E8" s="6">
        <v>25</v>
      </c>
      <c r="F8" s="2" t="s">
        <v>37</v>
      </c>
      <c r="G8" s="2">
        <v>0.9</v>
      </c>
      <c r="H8" s="2">
        <f>Table2[[#This Row],[QTY (Unit A)]]</f>
        <v>0.9</v>
      </c>
      <c r="I8" s="2">
        <f>Table2[[#This Row],[QTY (Unit A)]]+Table2[[#This Row],[QTY (UnitB)]]</f>
        <v>1.8</v>
      </c>
      <c r="J8" s="2" t="s">
        <v>15</v>
      </c>
      <c r="K8" s="2">
        <f>Table2[[#This Row],[Final Quantity]]-Table2[[#This Row],[Total QTY]]</f>
        <v>4.2</v>
      </c>
      <c r="L8" s="2">
        <v>6</v>
      </c>
    </row>
    <row r="9" spans="1:12" ht="18.600000000000001" customHeight="1" x14ac:dyDescent="0.3">
      <c r="A9" s="4"/>
      <c r="B9" s="5" t="s">
        <v>12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2">
        <v>6</v>
      </c>
      <c r="B10" s="2" t="s">
        <v>16</v>
      </c>
      <c r="C10" s="2" t="s">
        <v>17</v>
      </c>
      <c r="D10" s="2">
        <v>80</v>
      </c>
      <c r="E10" s="6">
        <v>150</v>
      </c>
      <c r="F10" s="2" t="s">
        <v>38</v>
      </c>
      <c r="G10" s="2">
        <v>2</v>
      </c>
      <c r="H10" s="2">
        <f>Table2[[#This Row],[QTY (Unit A)]]</f>
        <v>2</v>
      </c>
      <c r="I10" s="2">
        <f>Table2[[#This Row],[QTY (Unit A)]]+Table2[[#This Row],[QTY (UnitB)]]</f>
        <v>4</v>
      </c>
      <c r="J10" s="2" t="s">
        <v>53</v>
      </c>
      <c r="K10" s="2">
        <f>Table2[[#This Row],[Final Quantity]]-Table2[[#This Row],[Total QTY]]</f>
        <v>0</v>
      </c>
      <c r="L10" s="2">
        <v>4</v>
      </c>
    </row>
    <row r="11" spans="1:12" x14ac:dyDescent="0.3">
      <c r="A11" s="2">
        <v>7</v>
      </c>
      <c r="B11" s="2" t="s">
        <v>16</v>
      </c>
      <c r="C11" s="2" t="s">
        <v>17</v>
      </c>
      <c r="D11" s="2">
        <v>80</v>
      </c>
      <c r="E11" s="2">
        <v>50</v>
      </c>
      <c r="F11" s="2" t="s">
        <v>38</v>
      </c>
      <c r="G11" s="2">
        <v>23</v>
      </c>
      <c r="H11" s="2">
        <f>Table2[[#This Row],[QTY (Unit A)]]</f>
        <v>23</v>
      </c>
      <c r="I11" s="2">
        <f>Table2[[#This Row],[QTY (Unit A)]]+Table2[[#This Row],[QTY (UnitB)]]</f>
        <v>46</v>
      </c>
      <c r="J11" s="2" t="s">
        <v>53</v>
      </c>
      <c r="K11" s="2">
        <f>Table2[[#This Row],[Final Quantity]]-Table2[[#This Row],[Total QTY]]</f>
        <v>10</v>
      </c>
      <c r="L11" s="2">
        <v>56</v>
      </c>
    </row>
    <row r="12" spans="1:12" x14ac:dyDescent="0.3">
      <c r="A12" s="2">
        <v>8</v>
      </c>
      <c r="B12" s="2" t="s">
        <v>16</v>
      </c>
      <c r="C12" s="2" t="s">
        <v>40</v>
      </c>
      <c r="D12" s="2">
        <v>3000</v>
      </c>
      <c r="E12" s="2">
        <v>40</v>
      </c>
      <c r="F12" s="2" t="s">
        <v>39</v>
      </c>
      <c r="G12" s="2">
        <v>9</v>
      </c>
      <c r="H12" s="2">
        <f>Table2[[#This Row],[QTY (Unit A)]]</f>
        <v>9</v>
      </c>
      <c r="I12" s="2">
        <f>Table2[[#This Row],[QTY (Unit A)]]+Table2[[#This Row],[QTY (UnitB)]]</f>
        <v>18</v>
      </c>
      <c r="J12" s="2" t="s">
        <v>53</v>
      </c>
      <c r="K12" s="2">
        <f>Table2[[#This Row],[Final Quantity]]-Table2[[#This Row],[Total QTY]]</f>
        <v>4</v>
      </c>
      <c r="L12" s="2">
        <v>22</v>
      </c>
    </row>
    <row r="13" spans="1:12" x14ac:dyDescent="0.3">
      <c r="A13" s="2">
        <v>9</v>
      </c>
      <c r="B13" s="2" t="s">
        <v>16</v>
      </c>
      <c r="C13" s="2" t="s">
        <v>40</v>
      </c>
      <c r="D13" s="2">
        <v>3000</v>
      </c>
      <c r="E13" s="2">
        <v>25</v>
      </c>
      <c r="F13" s="2" t="s">
        <v>39</v>
      </c>
      <c r="G13" s="2">
        <v>2</v>
      </c>
      <c r="H13" s="2">
        <f>Table2[[#This Row],[QTY (Unit A)]]</f>
        <v>2</v>
      </c>
      <c r="I13" s="2">
        <f>Table2[[#This Row],[QTY (Unit A)]]+Table2[[#This Row],[QTY (UnitB)]]</f>
        <v>4</v>
      </c>
      <c r="J13" s="2" t="s">
        <v>53</v>
      </c>
      <c r="K13" s="2">
        <f>Table2[[#This Row],[Final Quantity]]-Table2[[#This Row],[Total QTY]]</f>
        <v>2</v>
      </c>
      <c r="L13" s="2">
        <v>6</v>
      </c>
    </row>
    <row r="14" spans="1:12" x14ac:dyDescent="0.3">
      <c r="A14" s="2">
        <v>10</v>
      </c>
      <c r="B14" s="2" t="s">
        <v>18</v>
      </c>
      <c r="C14" s="2" t="s">
        <v>19</v>
      </c>
      <c r="D14" s="2">
        <v>80</v>
      </c>
      <c r="E14" s="6">
        <v>150</v>
      </c>
      <c r="F14" s="2" t="s">
        <v>38</v>
      </c>
      <c r="G14" s="2">
        <v>1</v>
      </c>
      <c r="H14" s="2">
        <f>Table2[[#This Row],[QTY (Unit A)]]</f>
        <v>1</v>
      </c>
      <c r="I14" s="2">
        <f>Table2[[#This Row],[QTY (Unit A)]]+Table2[[#This Row],[QTY (UnitB)]]</f>
        <v>2</v>
      </c>
      <c r="J14" s="2" t="s">
        <v>53</v>
      </c>
      <c r="K14" s="2">
        <f>Table2[[#This Row],[Final Quantity]]-Table2[[#This Row],[Total QTY]]</f>
        <v>0</v>
      </c>
      <c r="L14" s="7">
        <v>2</v>
      </c>
    </row>
    <row r="15" spans="1:12" x14ac:dyDescent="0.3">
      <c r="A15" s="2">
        <v>11</v>
      </c>
      <c r="B15" s="2" t="s">
        <v>23</v>
      </c>
      <c r="C15" s="2" t="s">
        <v>24</v>
      </c>
      <c r="D15" s="2">
        <v>80</v>
      </c>
      <c r="E15" s="6" t="s">
        <v>25</v>
      </c>
      <c r="F15" s="2" t="s">
        <v>38</v>
      </c>
      <c r="G15" s="2">
        <v>1</v>
      </c>
      <c r="H15" s="2">
        <f>Table2[[#This Row],[QTY (Unit A)]]</f>
        <v>1</v>
      </c>
      <c r="I15" s="2">
        <f>Table2[[#This Row],[QTY (Unit A)]]+Table2[[#This Row],[QTY (UnitB)]]</f>
        <v>2</v>
      </c>
      <c r="J15" s="2" t="s">
        <v>53</v>
      </c>
      <c r="K15" s="2">
        <f>Table2[[#This Row],[Final Quantity]]-Table2[[#This Row],[Total QTY]]</f>
        <v>0</v>
      </c>
      <c r="L15" s="2">
        <v>2</v>
      </c>
    </row>
    <row r="16" spans="1:12" x14ac:dyDescent="0.3">
      <c r="A16" s="2">
        <v>12</v>
      </c>
      <c r="B16" s="2" t="s">
        <v>23</v>
      </c>
      <c r="C16" s="2" t="s">
        <v>24</v>
      </c>
      <c r="D16" s="2">
        <v>80</v>
      </c>
      <c r="E16" s="3" t="s">
        <v>41</v>
      </c>
      <c r="F16" s="2" t="s">
        <v>38</v>
      </c>
      <c r="G16" s="2">
        <v>2</v>
      </c>
      <c r="H16" s="2">
        <f>Table2[[#This Row],[QTY (Unit A)]]</f>
        <v>2</v>
      </c>
      <c r="I16" s="2">
        <f>Table2[[#This Row],[QTY (Unit A)]]+Table2[[#This Row],[QTY (UnitB)]]</f>
        <v>4</v>
      </c>
      <c r="J16" s="2" t="s">
        <v>53</v>
      </c>
      <c r="K16" s="2">
        <f>Table2[[#This Row],[Final Quantity]]-Table2[[#This Row],[Total QTY]]</f>
        <v>2</v>
      </c>
      <c r="L16" s="2">
        <v>6</v>
      </c>
    </row>
    <row r="17" spans="1:12" x14ac:dyDescent="0.3">
      <c r="A17" s="2">
        <v>13</v>
      </c>
      <c r="B17" s="2" t="s">
        <v>23</v>
      </c>
      <c r="C17" s="2" t="s">
        <v>24</v>
      </c>
      <c r="D17" s="2">
        <v>80</v>
      </c>
      <c r="E17" s="3" t="s">
        <v>44</v>
      </c>
      <c r="F17" s="2" t="s">
        <v>38</v>
      </c>
      <c r="G17" s="2">
        <v>2</v>
      </c>
      <c r="H17" s="2">
        <f>Table2[[#This Row],[QTY (Unit A)]]</f>
        <v>2</v>
      </c>
      <c r="I17" s="2">
        <f>Table2[[#This Row],[QTY (Unit A)]]+Table2[[#This Row],[QTY (UnitB)]]</f>
        <v>4</v>
      </c>
      <c r="J17" s="2" t="s">
        <v>53</v>
      </c>
      <c r="K17" s="2">
        <f>Table2[[#This Row],[Final Quantity]]-Table2[[#This Row],[Total QTY]]</f>
        <v>2</v>
      </c>
      <c r="L17" s="2">
        <v>6</v>
      </c>
    </row>
    <row r="18" spans="1:12" x14ac:dyDescent="0.3">
      <c r="A18" s="2">
        <v>14</v>
      </c>
      <c r="B18" s="2" t="s">
        <v>23</v>
      </c>
      <c r="C18" s="2" t="s">
        <v>54</v>
      </c>
      <c r="D18" s="2">
        <v>80</v>
      </c>
      <c r="E18" s="3" t="s">
        <v>46</v>
      </c>
      <c r="F18" s="2" t="s">
        <v>38</v>
      </c>
      <c r="G18" s="2">
        <v>1</v>
      </c>
      <c r="H18" s="2">
        <f>Table2[[#This Row],[QTY (Unit A)]]</f>
        <v>1</v>
      </c>
      <c r="I18" s="2">
        <f>Table2[[#This Row],[QTY (Unit A)]]+Table2[[#This Row],[QTY (UnitB)]]</f>
        <v>2</v>
      </c>
      <c r="J18" s="2" t="s">
        <v>53</v>
      </c>
      <c r="K18" s="2">
        <f>Table2[[#This Row],[Final Quantity]]-Table2[[#This Row],[Total QTY]]</f>
        <v>0</v>
      </c>
      <c r="L18" s="2">
        <v>2</v>
      </c>
    </row>
    <row r="19" spans="1:12" x14ac:dyDescent="0.3">
      <c r="A19" s="2">
        <v>15</v>
      </c>
      <c r="B19" s="2" t="s">
        <v>23</v>
      </c>
      <c r="C19" s="2" t="s">
        <v>55</v>
      </c>
      <c r="D19" s="2">
        <v>160</v>
      </c>
      <c r="E19" s="3" t="s">
        <v>44</v>
      </c>
      <c r="F19" s="2" t="s">
        <v>38</v>
      </c>
      <c r="G19" s="2">
        <v>1</v>
      </c>
      <c r="H19" s="2">
        <f>Table2[[#This Row],[QTY (Unit A)]]</f>
        <v>1</v>
      </c>
      <c r="I19" s="2">
        <f>Table2[[#This Row],[QTY (Unit A)]]+Table2[[#This Row],[QTY (UnitB)]]</f>
        <v>2</v>
      </c>
      <c r="J19" s="2" t="s">
        <v>53</v>
      </c>
      <c r="K19" s="2">
        <f>Table2[[#This Row],[Final Quantity]]-Table2[[#This Row],[Total QTY]]</f>
        <v>2</v>
      </c>
      <c r="L19" s="2">
        <v>4</v>
      </c>
    </row>
    <row r="20" spans="1:12" x14ac:dyDescent="0.3">
      <c r="A20" s="2">
        <v>16</v>
      </c>
      <c r="B20" s="2" t="s">
        <v>23</v>
      </c>
      <c r="C20" s="2" t="s">
        <v>62</v>
      </c>
      <c r="D20" s="2">
        <v>80</v>
      </c>
      <c r="E20" s="3" t="s">
        <v>52</v>
      </c>
      <c r="F20" s="2" t="s">
        <v>63</v>
      </c>
      <c r="G20" s="2">
        <v>1</v>
      </c>
      <c r="H20" s="2">
        <f>Table2[[#This Row],[QTY (Unit A)]]</f>
        <v>1</v>
      </c>
      <c r="I20" s="2">
        <f>Table2[[#This Row],[QTY (Unit A)]]+Table2[[#This Row],[QTY (UnitB)]]</f>
        <v>2</v>
      </c>
      <c r="J20" s="2" t="s">
        <v>53</v>
      </c>
      <c r="K20" s="2">
        <f>Table2[[#This Row],[Final Quantity]]-Table2[[#This Row],[Total QTY]]</f>
        <v>2</v>
      </c>
      <c r="L20" s="2">
        <v>4</v>
      </c>
    </row>
    <row r="21" spans="1:12" x14ac:dyDescent="0.3">
      <c r="A21" s="2">
        <v>17</v>
      </c>
      <c r="B21" s="2" t="s">
        <v>26</v>
      </c>
      <c r="C21" s="2" t="s">
        <v>27</v>
      </c>
      <c r="D21" s="2">
        <v>80</v>
      </c>
      <c r="E21" s="2">
        <v>150</v>
      </c>
      <c r="F21" s="2" t="s">
        <v>38</v>
      </c>
      <c r="G21" s="2">
        <v>1</v>
      </c>
      <c r="H21" s="2">
        <f>Table2[[#This Row],[QTY (Unit A)]]</f>
        <v>1</v>
      </c>
      <c r="I21" s="2">
        <f>Table2[[#This Row],[QTY (Unit A)]]+Table2[[#This Row],[QTY (UnitB)]]</f>
        <v>2</v>
      </c>
      <c r="J21" s="2" t="s">
        <v>53</v>
      </c>
      <c r="K21" s="2">
        <f>Table2[[#This Row],[Final Quantity]]-Table2[[#This Row],[Total QTY]]</f>
        <v>0</v>
      </c>
      <c r="L21" s="2">
        <v>2</v>
      </c>
    </row>
    <row r="22" spans="1:12" x14ac:dyDescent="0.3">
      <c r="A22" s="2">
        <v>18</v>
      </c>
      <c r="B22" s="2" t="s">
        <v>26</v>
      </c>
      <c r="C22" s="2" t="s">
        <v>45</v>
      </c>
      <c r="D22" s="2">
        <v>80</v>
      </c>
      <c r="E22" s="2" t="s">
        <v>44</v>
      </c>
      <c r="F22" s="2" t="s">
        <v>38</v>
      </c>
      <c r="G22" s="2">
        <v>1</v>
      </c>
      <c r="H22" s="2">
        <f>Table2[[#This Row],[QTY (Unit A)]]</f>
        <v>1</v>
      </c>
      <c r="I22" s="2">
        <f>Table2[[#This Row],[QTY (Unit A)]]+Table2[[#This Row],[QTY (UnitB)]]</f>
        <v>2</v>
      </c>
      <c r="J22" s="2" t="s">
        <v>53</v>
      </c>
      <c r="K22" s="2">
        <f>Table2[[#This Row],[Final Quantity]]-Table2[[#This Row],[Total QTY]]</f>
        <v>1</v>
      </c>
      <c r="L22" s="2">
        <v>3</v>
      </c>
    </row>
    <row r="23" spans="1:12" x14ac:dyDescent="0.3">
      <c r="A23" s="2">
        <v>19</v>
      </c>
      <c r="B23" s="2" t="s">
        <v>26</v>
      </c>
      <c r="C23" s="2" t="s">
        <v>56</v>
      </c>
      <c r="D23" s="2">
        <v>40</v>
      </c>
      <c r="E23" s="2">
        <v>100</v>
      </c>
      <c r="F23" s="2" t="s">
        <v>38</v>
      </c>
      <c r="G23" s="2">
        <v>1</v>
      </c>
      <c r="H23" s="2">
        <f>Table2[[#This Row],[QTY (Unit A)]]</f>
        <v>1</v>
      </c>
      <c r="I23" s="2">
        <f>Table2[[#This Row],[QTY (Unit A)]]+Table2[[#This Row],[QTY (UnitB)]]</f>
        <v>2</v>
      </c>
      <c r="J23" s="2" t="s">
        <v>53</v>
      </c>
      <c r="K23" s="2">
        <f>Table2[[#This Row],[Final Quantity]]-Table2[[#This Row],[Total QTY]]</f>
        <v>1</v>
      </c>
      <c r="L23" s="2">
        <v>3</v>
      </c>
    </row>
    <row r="24" spans="1:12" x14ac:dyDescent="0.3">
      <c r="A24" s="2">
        <v>20</v>
      </c>
      <c r="B24" s="2" t="s">
        <v>26</v>
      </c>
      <c r="C24" s="2" t="s">
        <v>47</v>
      </c>
      <c r="D24" s="2">
        <v>40</v>
      </c>
      <c r="E24" s="2" t="s">
        <v>44</v>
      </c>
      <c r="F24" s="2" t="s">
        <v>38</v>
      </c>
      <c r="G24" s="2">
        <v>1</v>
      </c>
      <c r="H24" s="2">
        <f>Table2[[#This Row],[QTY (Unit A)]]</f>
        <v>1</v>
      </c>
      <c r="I24" s="2">
        <f>Table2[[#This Row],[QTY (Unit A)]]+Table2[[#This Row],[QTY (UnitB)]]</f>
        <v>2</v>
      </c>
      <c r="J24" s="2" t="s">
        <v>53</v>
      </c>
      <c r="K24" s="2">
        <f>Table2[[#This Row],[Final Quantity]]-Table2[[#This Row],[Total QTY]]</f>
        <v>1</v>
      </c>
      <c r="L24" s="2">
        <v>3</v>
      </c>
    </row>
    <row r="25" spans="1:12" x14ac:dyDescent="0.3">
      <c r="A25" s="2">
        <v>21</v>
      </c>
      <c r="B25" s="2" t="s">
        <v>26</v>
      </c>
      <c r="C25" s="2" t="s">
        <v>57</v>
      </c>
      <c r="D25" s="2">
        <v>40</v>
      </c>
      <c r="E25" s="2" t="s">
        <v>50</v>
      </c>
      <c r="F25" s="2" t="s">
        <v>38</v>
      </c>
      <c r="G25" s="2">
        <v>1</v>
      </c>
      <c r="H25" s="2">
        <f>Table2[[#This Row],[QTY (Unit A)]]</f>
        <v>1</v>
      </c>
      <c r="I25" s="2">
        <f>Table2[[#This Row],[QTY (Unit A)]]+Table2[[#This Row],[QTY (UnitB)]]</f>
        <v>2</v>
      </c>
      <c r="J25" s="2" t="s">
        <v>53</v>
      </c>
      <c r="K25" s="2">
        <f>Table2[[#This Row],[Final Quantity]]-Table2[[#This Row],[Total QTY]]</f>
        <v>2</v>
      </c>
      <c r="L25" s="2">
        <v>4</v>
      </c>
    </row>
    <row r="26" spans="1:12" ht="18.600000000000001" customHeight="1" x14ac:dyDescent="0.3">
      <c r="A26" s="4"/>
      <c r="B26" s="5" t="s">
        <v>28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2">
        <v>22</v>
      </c>
      <c r="B27" s="2" t="s">
        <v>29</v>
      </c>
      <c r="C27" s="2" t="s">
        <v>30</v>
      </c>
      <c r="D27" s="2">
        <v>80</v>
      </c>
      <c r="E27" s="3" t="s">
        <v>31</v>
      </c>
      <c r="F27" s="2" t="s">
        <v>39</v>
      </c>
      <c r="G27" s="2">
        <v>1</v>
      </c>
      <c r="H27" s="2">
        <f>Table2[[#This Row],[QTY (Unit A)]]</f>
        <v>1</v>
      </c>
      <c r="I27" s="2">
        <f>Table2[[#This Row],[QTY (Unit A)]]+Table2[[#This Row],[QTY (UnitB)]]</f>
        <v>2</v>
      </c>
      <c r="J27" s="2" t="s">
        <v>53</v>
      </c>
      <c r="K27" s="2">
        <f>Table2[[#This Row],[Final Quantity]]-Table2[[#This Row],[Total QTY]]</f>
        <v>2</v>
      </c>
      <c r="L27" s="2">
        <v>4</v>
      </c>
    </row>
    <row r="28" spans="1:12" x14ac:dyDescent="0.3">
      <c r="A28" s="2">
        <v>23</v>
      </c>
      <c r="B28" s="2" t="s">
        <v>29</v>
      </c>
      <c r="C28" s="2" t="s">
        <v>30</v>
      </c>
      <c r="D28" s="2">
        <v>80</v>
      </c>
      <c r="E28" s="3" t="s">
        <v>32</v>
      </c>
      <c r="F28" s="2" t="s">
        <v>39</v>
      </c>
      <c r="G28" s="2">
        <v>2</v>
      </c>
      <c r="H28" s="2">
        <f>Table2[[#This Row],[QTY (Unit A)]]</f>
        <v>2</v>
      </c>
      <c r="I28" s="2">
        <f>Table2[[#This Row],[QTY (Unit A)]]+Table2[[#This Row],[QTY (UnitB)]]</f>
        <v>4</v>
      </c>
      <c r="J28" s="2" t="s">
        <v>53</v>
      </c>
      <c r="K28" s="2">
        <f>Table2[[#This Row],[Final Quantity]]-Table2[[#This Row],[Total QTY]]</f>
        <v>2</v>
      </c>
      <c r="L28" s="2">
        <v>6</v>
      </c>
    </row>
    <row r="29" spans="1:12" x14ac:dyDescent="0.3">
      <c r="A29" s="2">
        <v>24</v>
      </c>
      <c r="B29" s="2" t="s">
        <v>29</v>
      </c>
      <c r="C29" s="2" t="s">
        <v>30</v>
      </c>
      <c r="D29" s="2">
        <v>80</v>
      </c>
      <c r="E29" s="3" t="s">
        <v>51</v>
      </c>
      <c r="F29" s="2" t="s">
        <v>39</v>
      </c>
      <c r="G29" s="2">
        <v>1</v>
      </c>
      <c r="H29" s="2">
        <f>Table2[[#This Row],[QTY (Unit A)]]</f>
        <v>1</v>
      </c>
      <c r="I29" s="2">
        <f>Table2[[#This Row],[QTY (Unit A)]]+Table2[[#This Row],[QTY (UnitB)]]</f>
        <v>2</v>
      </c>
      <c r="J29" s="2" t="s">
        <v>53</v>
      </c>
      <c r="K29" s="2">
        <f>Table2[[#This Row],[Final Quantity]]-Table2[[#This Row],[Total QTY]]</f>
        <v>2</v>
      </c>
      <c r="L29" s="2">
        <v>4</v>
      </c>
    </row>
    <row r="30" spans="1:12" x14ac:dyDescent="0.3">
      <c r="A30" s="2">
        <v>25</v>
      </c>
      <c r="B30" s="2" t="s">
        <v>48</v>
      </c>
      <c r="C30" s="2" t="s">
        <v>58</v>
      </c>
      <c r="D30" s="2">
        <v>3000</v>
      </c>
      <c r="E30" s="3" t="s">
        <v>49</v>
      </c>
      <c r="F30" s="2" t="s">
        <v>39</v>
      </c>
      <c r="G30" s="2">
        <v>1</v>
      </c>
      <c r="H30" s="2">
        <f>Table2[[#This Row],[QTY (Unit A)]]</f>
        <v>1</v>
      </c>
      <c r="I30" s="2">
        <f>Table2[[#This Row],[QTY (Unit A)]]+Table2[[#This Row],[QTY (UnitB)]]</f>
        <v>2</v>
      </c>
      <c r="J30" s="2" t="s">
        <v>53</v>
      </c>
      <c r="K30" s="2">
        <f>Table2[[#This Row],[Final Quantity]]-Table2[[#This Row],[Total QTY]]</f>
        <v>2</v>
      </c>
      <c r="L30" s="2">
        <v>4</v>
      </c>
    </row>
    <row r="31" spans="1:12" ht="18.600000000000001" customHeight="1" x14ac:dyDescent="0.3">
      <c r="A31" s="4"/>
      <c r="B31" s="5" t="s">
        <v>13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2">
        <v>26</v>
      </c>
      <c r="B32" s="2" t="s">
        <v>33</v>
      </c>
      <c r="C32" s="2" t="s">
        <v>34</v>
      </c>
      <c r="D32" s="2">
        <v>80</v>
      </c>
      <c r="E32" s="6">
        <v>15</v>
      </c>
      <c r="F32" s="2" t="s">
        <v>39</v>
      </c>
      <c r="G32" s="2">
        <v>2</v>
      </c>
      <c r="H32" s="2">
        <f>Table2[[#This Row],[QTY (Unit A)]]</f>
        <v>2</v>
      </c>
      <c r="I32" s="2">
        <f>Table2[[#This Row],[QTY (Unit A)]]+Table2[[#This Row],[QTY (UnitB)]]</f>
        <v>4</v>
      </c>
      <c r="J32" s="2" t="s">
        <v>53</v>
      </c>
      <c r="K32" s="2">
        <f>Table2[[#This Row],[Final Quantity]]-Table2[[#This Row],[Total QTY]]</f>
        <v>2</v>
      </c>
      <c r="L32" s="2">
        <v>6</v>
      </c>
    </row>
    <row r="33" spans="1:12" x14ac:dyDescent="0.3">
      <c r="A33" s="2">
        <v>27</v>
      </c>
      <c r="B33" s="2" t="s">
        <v>33</v>
      </c>
      <c r="C33" s="2" t="s">
        <v>36</v>
      </c>
      <c r="D33" s="2">
        <v>80</v>
      </c>
      <c r="E33" s="6">
        <v>20</v>
      </c>
      <c r="F33" s="2" t="s">
        <v>39</v>
      </c>
      <c r="G33" s="2">
        <v>2</v>
      </c>
      <c r="H33" s="2">
        <f>Table2[[#This Row],[QTY (Unit A)]]</f>
        <v>2</v>
      </c>
      <c r="I33" s="2">
        <f>Table2[[#This Row],[QTY (Unit A)]]+Table2[[#This Row],[QTY (UnitB)]]</f>
        <v>4</v>
      </c>
      <c r="J33" s="2" t="s">
        <v>53</v>
      </c>
      <c r="K33" s="2">
        <f>Table2[[#This Row],[Final Quantity]]-Table2[[#This Row],[Total QTY]]</f>
        <v>2</v>
      </c>
      <c r="L33" s="7">
        <v>6</v>
      </c>
    </row>
    <row r="34" spans="1:12" x14ac:dyDescent="0.3">
      <c r="A34" s="2">
        <v>28</v>
      </c>
      <c r="B34" s="2" t="s">
        <v>33</v>
      </c>
      <c r="C34" s="2" t="s">
        <v>36</v>
      </c>
      <c r="D34" s="2">
        <v>80</v>
      </c>
      <c r="E34" s="6">
        <v>150</v>
      </c>
      <c r="F34" s="2" t="s">
        <v>39</v>
      </c>
      <c r="G34" s="2">
        <v>3</v>
      </c>
      <c r="H34" s="2">
        <f>Table2[[#This Row],[QTY (Unit A)]]</f>
        <v>3</v>
      </c>
      <c r="I34" s="2">
        <f>Table2[[#This Row],[QTY (Unit A)]]+Table2[[#This Row],[QTY (UnitB)]]</f>
        <v>6</v>
      </c>
      <c r="J34" s="2" t="s">
        <v>53</v>
      </c>
      <c r="K34" s="2">
        <f>Table2[[#This Row],[Final Quantity]]-Table2[[#This Row],[Total QTY]]</f>
        <v>0</v>
      </c>
      <c r="L34" s="2">
        <v>6</v>
      </c>
    </row>
    <row r="35" spans="1:12" x14ac:dyDescent="0.3">
      <c r="A35" s="2">
        <v>29</v>
      </c>
      <c r="B35" s="2" t="s">
        <v>33</v>
      </c>
      <c r="C35" s="2" t="s">
        <v>34</v>
      </c>
      <c r="D35" s="2">
        <v>80</v>
      </c>
      <c r="E35" s="6">
        <v>50</v>
      </c>
      <c r="F35" s="2" t="s">
        <v>39</v>
      </c>
      <c r="G35" s="2">
        <v>24</v>
      </c>
      <c r="H35" s="2">
        <f>Table2[[#This Row],[QTY (Unit A)]]</f>
        <v>24</v>
      </c>
      <c r="I35" s="2">
        <f>Table2[[#This Row],[QTY (Unit A)]]+Table2[[#This Row],[QTY (UnitB)]]</f>
        <v>48</v>
      </c>
      <c r="J35" s="2" t="s">
        <v>53</v>
      </c>
      <c r="K35" s="2">
        <f>Table2[[#This Row],[Final Quantity]]-Table2[[#This Row],[Total QTY]]</f>
        <v>8</v>
      </c>
      <c r="L35" s="2">
        <v>56</v>
      </c>
    </row>
    <row r="36" spans="1:12" x14ac:dyDescent="0.3">
      <c r="A36" s="2">
        <v>30</v>
      </c>
      <c r="B36" s="2" t="s">
        <v>33</v>
      </c>
      <c r="C36" s="2" t="s">
        <v>34</v>
      </c>
      <c r="D36" s="2">
        <v>80</v>
      </c>
      <c r="E36" s="6">
        <v>40</v>
      </c>
      <c r="F36" s="2" t="s">
        <v>39</v>
      </c>
      <c r="G36" s="2">
        <v>1</v>
      </c>
      <c r="H36" s="2">
        <f>Table2[[#This Row],[QTY (Unit A)]]</f>
        <v>1</v>
      </c>
      <c r="I36" s="2">
        <f>Table2[[#This Row],[QTY (Unit A)]]+Table2[[#This Row],[QTY (UnitB)]]</f>
        <v>2</v>
      </c>
      <c r="J36" s="2" t="s">
        <v>53</v>
      </c>
      <c r="K36" s="2">
        <f>Table2[[#This Row],[Final Quantity]]-Table2[[#This Row],[Total QTY]]</f>
        <v>2</v>
      </c>
      <c r="L36" s="2">
        <v>4</v>
      </c>
    </row>
    <row r="37" spans="1:12" x14ac:dyDescent="0.3">
      <c r="A37" s="2">
        <v>31</v>
      </c>
      <c r="B37" s="2" t="s">
        <v>33</v>
      </c>
      <c r="C37" s="2" t="s">
        <v>59</v>
      </c>
      <c r="D37" s="2">
        <v>80</v>
      </c>
      <c r="E37" s="6">
        <v>80</v>
      </c>
      <c r="F37" s="2" t="s">
        <v>39</v>
      </c>
      <c r="G37" s="2">
        <v>2</v>
      </c>
      <c r="H37" s="2">
        <f>Table2[[#This Row],[QTY (Unit A)]]</f>
        <v>2</v>
      </c>
      <c r="I37" s="2">
        <f>Table2[[#This Row],[QTY (Unit A)]]+Table2[[#This Row],[QTY (UnitB)]]</f>
        <v>4</v>
      </c>
      <c r="J37" s="2" t="s">
        <v>53</v>
      </c>
      <c r="K37" s="2">
        <f>Table2[[#This Row],[Final Quantity]]-Table2[[#This Row],[Total QTY]]</f>
        <v>2</v>
      </c>
      <c r="L37" s="2">
        <v>6</v>
      </c>
    </row>
    <row r="38" spans="1:12" x14ac:dyDescent="0.3">
      <c r="A38" s="2">
        <v>32</v>
      </c>
      <c r="B38" s="2" t="s">
        <v>33</v>
      </c>
      <c r="C38" s="2" t="s">
        <v>60</v>
      </c>
      <c r="D38" s="2">
        <v>80</v>
      </c>
      <c r="E38" s="6">
        <v>50</v>
      </c>
      <c r="F38" s="2" t="s">
        <v>61</v>
      </c>
      <c r="G38" s="2">
        <v>1</v>
      </c>
      <c r="H38" s="2">
        <f>Table2[[#This Row],[QTY (Unit A)]]</f>
        <v>1</v>
      </c>
      <c r="I38" s="2">
        <f>Table2[[#This Row],[QTY (Unit A)]]+Table2[[#This Row],[QTY (UnitB)]]</f>
        <v>2</v>
      </c>
      <c r="J38" s="2" t="s">
        <v>53</v>
      </c>
      <c r="K38" s="2">
        <f>Table2[[#This Row],[Final Quantity]]-Table2[[#This Row],[Total QTY]]</f>
        <v>0</v>
      </c>
      <c r="L38" s="2">
        <v>2</v>
      </c>
    </row>
    <row r="39" spans="1:12" x14ac:dyDescent="0.3">
      <c r="A39" s="2">
        <v>33</v>
      </c>
      <c r="B39" s="2" t="s">
        <v>33</v>
      </c>
      <c r="C39" s="2" t="s">
        <v>60</v>
      </c>
      <c r="D39" s="2">
        <v>80</v>
      </c>
      <c r="E39" s="6">
        <v>80</v>
      </c>
      <c r="F39" s="2" t="s">
        <v>61</v>
      </c>
      <c r="G39" s="2">
        <v>1</v>
      </c>
      <c r="H39" s="2">
        <f>Table2[[#This Row],[QTY (Unit A)]]</f>
        <v>1</v>
      </c>
      <c r="I39" s="2">
        <f>Table2[[#This Row],[QTY (Unit A)]]+Table2[[#This Row],[QTY (UnitB)]]</f>
        <v>2</v>
      </c>
      <c r="J39" s="2" t="s">
        <v>53</v>
      </c>
      <c r="K39" s="2">
        <f>Table2[[#This Row],[Final Quantity]]-Table2[[#This Row],[Total QTY]]</f>
        <v>0</v>
      </c>
      <c r="L39" s="2">
        <v>2</v>
      </c>
    </row>
    <row r="40" spans="1:12" x14ac:dyDescent="0.3">
      <c r="A40" s="2">
        <v>34</v>
      </c>
      <c r="B40" s="2" t="s">
        <v>33</v>
      </c>
      <c r="C40" s="2" t="s">
        <v>59</v>
      </c>
      <c r="D40" s="2">
        <v>80</v>
      </c>
      <c r="E40" s="6">
        <v>100</v>
      </c>
      <c r="F40" s="2" t="s">
        <v>39</v>
      </c>
      <c r="G40" s="2">
        <v>3</v>
      </c>
      <c r="H40" s="2">
        <f>Table2[[#This Row],[QTY (Unit A)]]</f>
        <v>3</v>
      </c>
      <c r="I40" s="2">
        <f>Table2[[#This Row],[QTY (Unit A)]]+Table2[[#This Row],[QTY (UnitB)]]</f>
        <v>6</v>
      </c>
      <c r="J40" s="2" t="s">
        <v>53</v>
      </c>
      <c r="K40" s="2">
        <f>Table2[[#This Row],[Final Quantity]]-Table2[[#This Row],[Total QTY]]</f>
        <v>2</v>
      </c>
      <c r="L40" s="2">
        <v>8</v>
      </c>
    </row>
    <row r="41" spans="1:12" x14ac:dyDescent="0.3">
      <c r="A41" s="2">
        <v>35</v>
      </c>
      <c r="B41" s="2" t="s">
        <v>33</v>
      </c>
      <c r="C41" s="2" t="s">
        <v>34</v>
      </c>
      <c r="D41" s="2">
        <v>80</v>
      </c>
      <c r="E41" s="6">
        <v>25</v>
      </c>
      <c r="F41" s="2" t="s">
        <v>39</v>
      </c>
      <c r="G41" s="2">
        <v>1</v>
      </c>
      <c r="H41" s="2">
        <f>Table2[[#This Row],[QTY (Unit A)]]</f>
        <v>1</v>
      </c>
      <c r="I41" s="2">
        <f>Table2[[#This Row],[QTY (Unit A)]]+Table2[[#This Row],[QTY (UnitB)]]</f>
        <v>2</v>
      </c>
      <c r="J41" s="2" t="s">
        <v>53</v>
      </c>
      <c r="K41" s="2">
        <f>Table2[[#This Row],[Final Quantity]]-Table2[[#This Row],[Total QTY]]</f>
        <v>2</v>
      </c>
      <c r="L41" s="2">
        <v>4</v>
      </c>
    </row>
    <row r="42" spans="1:12" x14ac:dyDescent="0.3">
      <c r="A42" s="2">
        <v>36</v>
      </c>
      <c r="B42" s="2" t="s">
        <v>42</v>
      </c>
      <c r="C42" s="2" t="s">
        <v>43</v>
      </c>
      <c r="D42" s="2">
        <v>300</v>
      </c>
      <c r="E42" s="6">
        <v>40</v>
      </c>
      <c r="F42" s="2" t="s">
        <v>39</v>
      </c>
      <c r="G42" s="2">
        <v>8</v>
      </c>
      <c r="H42" s="2">
        <f>Table2[[#This Row],[QTY (Unit A)]]</f>
        <v>8</v>
      </c>
      <c r="I42" s="2">
        <f>Table2[[#This Row],[QTY (Unit A)]]+Table2[[#This Row],[QTY (UnitB)]]</f>
        <v>16</v>
      </c>
      <c r="J42" s="2" t="s">
        <v>53</v>
      </c>
      <c r="K42" s="2">
        <f>Table2[[#This Row],[Final Quantity]]-Table2[[#This Row],[Total QTY]]</f>
        <v>4</v>
      </c>
      <c r="L42" s="2">
        <v>20</v>
      </c>
    </row>
    <row r="43" spans="1:12" x14ac:dyDescent="0.3">
      <c r="A43" s="2">
        <v>37</v>
      </c>
      <c r="B43" s="2" t="s">
        <v>42</v>
      </c>
      <c r="C43" s="2" t="s">
        <v>43</v>
      </c>
      <c r="D43" s="2">
        <v>300</v>
      </c>
      <c r="E43" s="6">
        <v>25</v>
      </c>
      <c r="F43" s="2" t="s">
        <v>39</v>
      </c>
      <c r="G43" s="2">
        <v>2</v>
      </c>
      <c r="H43" s="2">
        <f>Table2[[#This Row],[QTY (Unit A)]]</f>
        <v>2</v>
      </c>
      <c r="I43" s="2">
        <f>Table2[[#This Row],[QTY (Unit A)]]+Table2[[#This Row],[QTY (UnitB)]]</f>
        <v>4</v>
      </c>
      <c r="J43" s="2" t="s">
        <v>53</v>
      </c>
      <c r="K43" s="2">
        <f>Table2[[#This Row],[Final Quantity]]-Table2[[#This Row],[Total QTY]]</f>
        <v>2</v>
      </c>
      <c r="L43" s="2">
        <v>6</v>
      </c>
    </row>
    <row r="44" spans="1:12" x14ac:dyDescent="0.3">
      <c r="A44" s="2">
        <v>38</v>
      </c>
      <c r="B44" s="2" t="s">
        <v>20</v>
      </c>
      <c r="C44" s="2" t="s">
        <v>35</v>
      </c>
      <c r="D44" s="2">
        <v>300</v>
      </c>
      <c r="E44" s="6">
        <v>15</v>
      </c>
      <c r="F44" s="2" t="s">
        <v>39</v>
      </c>
      <c r="G44" s="2">
        <v>2</v>
      </c>
      <c r="H44" s="2">
        <f>Table2[[#This Row],[QTY (Unit A)]]</f>
        <v>2</v>
      </c>
      <c r="I44" s="2">
        <f>Table2[[#This Row],[QTY (Unit A)]]+Table2[[#This Row],[QTY (UnitB)]]</f>
        <v>4</v>
      </c>
      <c r="J44" s="2" t="s">
        <v>53</v>
      </c>
      <c r="K44" s="2">
        <f>Table2[[#This Row],[Final Quantity]]-Table2[[#This Row],[Total QTY]]</f>
        <v>2</v>
      </c>
      <c r="L44" s="2">
        <v>6</v>
      </c>
    </row>
    <row r="45" spans="1:12" x14ac:dyDescent="0.3">
      <c r="A45" s="2">
        <v>39</v>
      </c>
      <c r="B45" s="2" t="s">
        <v>20</v>
      </c>
      <c r="C45" s="2" t="s">
        <v>35</v>
      </c>
      <c r="D45" s="2">
        <v>300</v>
      </c>
      <c r="E45" s="6">
        <v>20</v>
      </c>
      <c r="F45" s="2" t="s">
        <v>39</v>
      </c>
      <c r="G45" s="2">
        <v>1</v>
      </c>
      <c r="H45" s="2">
        <f>Table2[[#This Row],[QTY (Unit A)]]</f>
        <v>1</v>
      </c>
      <c r="I45" s="2">
        <f>Table2[[#This Row],[QTY (Unit A)]]+Table2[[#This Row],[QTY (UnitB)]]</f>
        <v>2</v>
      </c>
      <c r="J45" s="2" t="s">
        <v>53</v>
      </c>
      <c r="K45" s="2">
        <f>Table2[[#This Row],[Final Quantity]]-Table2[[#This Row],[Total QTY]]</f>
        <v>2</v>
      </c>
      <c r="L45" s="2">
        <v>4</v>
      </c>
    </row>
    <row r="46" spans="1:12" x14ac:dyDescent="0.3">
      <c r="A46" s="2">
        <v>40</v>
      </c>
      <c r="B46" s="2" t="s">
        <v>20</v>
      </c>
      <c r="C46" s="2" t="s">
        <v>21</v>
      </c>
      <c r="D46" s="2">
        <v>300</v>
      </c>
      <c r="E46" s="2">
        <v>20</v>
      </c>
      <c r="F46" s="2" t="s">
        <v>39</v>
      </c>
      <c r="G46" s="2">
        <v>3</v>
      </c>
      <c r="H46" s="2">
        <f>Table2[[#This Row],[QTY (Unit A)]]</f>
        <v>3</v>
      </c>
      <c r="I46" s="2">
        <f>Table2[[#This Row],[QTY (Unit A)]]+Table2[[#This Row],[QTY (UnitB)]]</f>
        <v>6</v>
      </c>
      <c r="J46" s="2" t="s">
        <v>53</v>
      </c>
      <c r="K46" s="2">
        <f>Table2[[#This Row],[Final Quantity]]-Table2[[#This Row],[Total QTY]]</f>
        <v>2</v>
      </c>
      <c r="L46" s="2">
        <v>8</v>
      </c>
    </row>
    <row r="47" spans="1:12" x14ac:dyDescent="0.3">
      <c r="A47" s="2">
        <v>41</v>
      </c>
      <c r="B47" s="2" t="s">
        <v>20</v>
      </c>
      <c r="C47" s="2" t="s">
        <v>21</v>
      </c>
      <c r="D47" s="2">
        <v>300</v>
      </c>
      <c r="E47" s="2">
        <v>80</v>
      </c>
      <c r="F47" s="2" t="s">
        <v>39</v>
      </c>
      <c r="G47" s="2">
        <v>1</v>
      </c>
      <c r="H47" s="2">
        <f>Table2[[#This Row],[QTY (Unit A)]]</f>
        <v>1</v>
      </c>
      <c r="I47" s="2">
        <f>Table2[[#This Row],[QTY (Unit A)]]+Table2[[#This Row],[QTY (UnitB)]]</f>
        <v>2</v>
      </c>
      <c r="J47" s="2" t="s">
        <v>53</v>
      </c>
      <c r="K47" s="2">
        <f>Table2[[#This Row],[Final Quantity]]-Table2[[#This Row],[Total QTY]]</f>
        <v>2</v>
      </c>
      <c r="L47" s="2">
        <v>4</v>
      </c>
    </row>
    <row r="48" spans="1:12" x14ac:dyDescent="0.3">
      <c r="A48" s="2">
        <v>42</v>
      </c>
      <c r="B48" s="2" t="s">
        <v>20</v>
      </c>
      <c r="C48" s="2" t="s">
        <v>21</v>
      </c>
      <c r="D48" s="2">
        <v>300</v>
      </c>
      <c r="E48" s="2">
        <v>25</v>
      </c>
      <c r="F48" s="2" t="s">
        <v>39</v>
      </c>
      <c r="G48" s="2">
        <v>4</v>
      </c>
      <c r="H48" s="2">
        <f>Table2[[#This Row],[QTY (Unit A)]]</f>
        <v>4</v>
      </c>
      <c r="I48" s="2">
        <f>Table2[[#This Row],[QTY (Unit A)]]+Table2[[#This Row],[QTY (UnitB)]]</f>
        <v>8</v>
      </c>
      <c r="J48" s="2" t="s">
        <v>53</v>
      </c>
      <c r="K48" s="2">
        <f>Table2[[#This Row],[Final Quantity]]-Table2[[#This Row],[Total QTY]]</f>
        <v>2</v>
      </c>
      <c r="L48" s="2">
        <v>10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NoteBook</cp:lastModifiedBy>
  <dcterms:created xsi:type="dcterms:W3CDTF">2024-10-20T17:09:03Z</dcterms:created>
  <dcterms:modified xsi:type="dcterms:W3CDTF">2024-12-02T09:13:34Z</dcterms:modified>
</cp:coreProperties>
</file>